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Objects="placeholders" filterPrivacy="1"/>
  <bookViews>
    <workbookView xWindow="0" yWindow="0" windowWidth="15345" windowHeight="4635"/>
  </bookViews>
  <sheets>
    <sheet name="Лист1" sheetId="1" r:id="rId1"/>
    <sheet name="Лист2" sheetId="2" r:id="rId2"/>
    <sheet name="Лист3" sheetId="3" r:id="rId3"/>
    <sheet name="Лист4" sheetId="4" r:id="rId4"/>
  </sheets>
  <calcPr calcId="152511"/>
</workbook>
</file>

<file path=xl/calcChain.xml><?xml version="1.0" encoding="utf-8"?>
<calcChain xmlns="http://schemas.openxmlformats.org/spreadsheetml/2006/main">
  <c r="V21" i="2" l="1"/>
  <c r="V19" i="2"/>
  <c r="V17" i="2"/>
  <c r="V15" i="2"/>
  <c r="V13" i="2"/>
  <c r="D23" i="2" l="1"/>
  <c r="G23" i="2"/>
  <c r="J23" i="4"/>
  <c r="M23" i="2"/>
  <c r="M23" i="4" s="1"/>
  <c r="P23" i="2"/>
  <c r="F23" i="2"/>
  <c r="I23" i="2"/>
  <c r="I23" i="4" s="1"/>
  <c r="L23" i="4"/>
  <c r="O23" i="2"/>
  <c r="R23" i="2"/>
  <c r="D21" i="2"/>
  <c r="D21" i="4" s="1"/>
  <c r="G21" i="2"/>
  <c r="J21" i="4"/>
  <c r="F21" i="2"/>
  <c r="I21" i="2"/>
  <c r="I21" i="4" s="1"/>
  <c r="O21" i="2"/>
  <c r="O21" i="4" s="1"/>
  <c r="D19" i="2"/>
  <c r="G19" i="4"/>
  <c r="J19" i="2"/>
  <c r="J19" i="4" s="1"/>
  <c r="F19" i="2"/>
  <c r="I19" i="4"/>
  <c r="L19" i="2"/>
  <c r="L19" i="4" s="1"/>
  <c r="D17" i="2"/>
  <c r="D17" i="4" s="1"/>
  <c r="F17" i="2"/>
  <c r="F17" i="4" s="1"/>
  <c r="D15" i="2"/>
  <c r="X15" i="2" s="1"/>
  <c r="F15" i="2"/>
  <c r="Y15" i="2" s="1"/>
  <c r="C12" i="3" s="1"/>
  <c r="R12" i="3" s="1"/>
  <c r="Y15" i="4" s="1"/>
  <c r="X13" i="2"/>
  <c r="C8" i="3" s="1"/>
  <c r="Y13" i="2"/>
  <c r="C9" i="3" s="1"/>
  <c r="R9" i="3" s="1"/>
  <c r="Y13" i="4" s="1"/>
  <c r="E25" i="3"/>
  <c r="T25" i="3" s="1"/>
  <c r="W23" i="4" s="1"/>
  <c r="V23" i="2"/>
  <c r="E23" i="3" s="1"/>
  <c r="T23" i="3" s="1"/>
  <c r="W22" i="4" s="1"/>
  <c r="E22" i="3"/>
  <c r="T22" i="3" s="1"/>
  <c r="W21" i="4" s="1"/>
  <c r="E20" i="3"/>
  <c r="T20" i="3" s="1"/>
  <c r="E19" i="3"/>
  <c r="E17" i="3"/>
  <c r="T17" i="3" s="1"/>
  <c r="E16" i="3"/>
  <c r="T16" i="3" s="1"/>
  <c r="W17" i="4" s="1"/>
  <c r="E14" i="3"/>
  <c r="T14" i="3" s="1"/>
  <c r="E13" i="3"/>
  <c r="T13" i="3" s="1"/>
  <c r="W15" i="4" s="1"/>
  <c r="E11" i="3"/>
  <c r="T11" i="3" s="1"/>
  <c r="E10" i="3"/>
  <c r="T10" i="3" s="1"/>
  <c r="W13" i="4" s="1"/>
  <c r="E8" i="3"/>
  <c r="T8" i="3" s="1"/>
  <c r="I22" i="1"/>
  <c r="AA23" i="2" s="1"/>
  <c r="D24" i="3" s="1"/>
  <c r="S24" i="3" s="1"/>
  <c r="AA23" i="4" s="1"/>
  <c r="I21" i="1"/>
  <c r="Z23" i="2" s="1"/>
  <c r="I20" i="1"/>
  <c r="AA21" i="2" s="1"/>
  <c r="D21" i="3" s="1"/>
  <c r="S21" i="3" s="1"/>
  <c r="AA21" i="4" s="1"/>
  <c r="I19" i="1"/>
  <c r="Z21" i="2" s="1"/>
  <c r="I18" i="1"/>
  <c r="AA19" i="2" s="1"/>
  <c r="D18" i="3" s="1"/>
  <c r="S18" i="3" s="1"/>
  <c r="AA19" i="4" s="1"/>
  <c r="I17" i="1"/>
  <c r="Z19" i="2" s="1"/>
  <c r="I16" i="1"/>
  <c r="AA17" i="2" s="1"/>
  <c r="D15" i="3" s="1"/>
  <c r="S15" i="3" s="1"/>
  <c r="AA17" i="4" s="1"/>
  <c r="I15" i="1"/>
  <c r="Z17" i="2" s="1"/>
  <c r="I14" i="1"/>
  <c r="AA15" i="2" s="1"/>
  <c r="D12" i="3" s="1"/>
  <c r="S12" i="3" s="1"/>
  <c r="AA15" i="4" s="1"/>
  <c r="I13" i="1"/>
  <c r="Z15" i="2" s="1"/>
  <c r="I12" i="1"/>
  <c r="AA13" i="2" s="1"/>
  <c r="D9" i="3" s="1"/>
  <c r="S9" i="3" s="1"/>
  <c r="AA13" i="4" s="1"/>
  <c r="I11" i="1"/>
  <c r="Z13" i="2" s="1"/>
  <c r="C23" i="4"/>
  <c r="C15" i="4"/>
  <c r="C19" i="4"/>
  <c r="C17" i="4"/>
  <c r="C13" i="4"/>
  <c r="B23" i="3"/>
  <c r="B17" i="3"/>
  <c r="B14" i="3"/>
  <c r="B11" i="3"/>
  <c r="B8" i="3"/>
  <c r="C23" i="2"/>
  <c r="C19" i="2"/>
  <c r="C17" i="2"/>
  <c r="C13" i="2"/>
  <c r="C15" i="2"/>
  <c r="Q23" i="2"/>
  <c r="Q23" i="4" s="1"/>
  <c r="N23" i="2"/>
  <c r="N23" i="4" s="1"/>
  <c r="K23" i="2"/>
  <c r="K21" i="2"/>
  <c r="K21" i="4" s="1"/>
  <c r="K19" i="2"/>
  <c r="K19" i="4" s="1"/>
  <c r="H23" i="2"/>
  <c r="H23" i="4" s="1"/>
  <c r="H21" i="2"/>
  <c r="H21" i="4" s="1"/>
  <c r="H19" i="2"/>
  <c r="H19" i="4" s="1"/>
  <c r="H17" i="2"/>
  <c r="E23" i="2"/>
  <c r="E23" i="4" s="1"/>
  <c r="E21" i="2"/>
  <c r="E21" i="4" s="1"/>
  <c r="E19" i="2"/>
  <c r="E19" i="4" s="1"/>
  <c r="E17" i="2"/>
  <c r="E17" i="4" s="1"/>
  <c r="E15" i="2"/>
  <c r="E15" i="4" s="1"/>
  <c r="W24" i="4"/>
  <c r="T19" i="3"/>
  <c r="W19" i="4" s="1"/>
  <c r="E22" i="4"/>
  <c r="H22" i="4"/>
  <c r="K22" i="4"/>
  <c r="N22" i="4"/>
  <c r="T22" i="4"/>
  <c r="E20" i="4"/>
  <c r="H20" i="4"/>
  <c r="K20" i="4"/>
  <c r="Q20" i="4"/>
  <c r="T20" i="4"/>
  <c r="E24" i="4"/>
  <c r="H24" i="4"/>
  <c r="K24" i="4"/>
  <c r="N24" i="4"/>
  <c r="Q24" i="4"/>
  <c r="R23" i="4"/>
  <c r="P23" i="4"/>
  <c r="O23" i="4"/>
  <c r="K23" i="4"/>
  <c r="G23" i="4"/>
  <c r="F23" i="4"/>
  <c r="D23" i="4"/>
  <c r="U21" i="4"/>
  <c r="T21" i="4"/>
  <c r="S21" i="4"/>
  <c r="N21" i="4"/>
  <c r="M21" i="4"/>
  <c r="L21" i="4"/>
  <c r="G21" i="4"/>
  <c r="F21" i="4"/>
  <c r="U19" i="4"/>
  <c r="T19" i="4"/>
  <c r="S19" i="4"/>
  <c r="R19" i="4"/>
  <c r="Q19" i="4"/>
  <c r="P19" i="4"/>
  <c r="F19" i="4"/>
  <c r="D19" i="4"/>
  <c r="T18" i="4"/>
  <c r="Q18" i="4"/>
  <c r="N18" i="4"/>
  <c r="U17" i="4"/>
  <c r="T17" i="4"/>
  <c r="S17" i="4"/>
  <c r="R17" i="4"/>
  <c r="Q17" i="4"/>
  <c r="P17" i="4"/>
  <c r="O17" i="4"/>
  <c r="N17" i="4"/>
  <c r="M17" i="4"/>
  <c r="H18" i="4"/>
  <c r="E18" i="4"/>
  <c r="H17" i="4"/>
  <c r="G17" i="4"/>
  <c r="T16" i="4"/>
  <c r="Q16" i="4"/>
  <c r="N16" i="4"/>
  <c r="K16" i="4"/>
  <c r="U15" i="4"/>
  <c r="T15" i="4"/>
  <c r="S15" i="4"/>
  <c r="R15" i="4"/>
  <c r="Q15" i="4"/>
  <c r="P15" i="4"/>
  <c r="O15" i="4"/>
  <c r="N15" i="4"/>
  <c r="M15" i="4"/>
  <c r="L15" i="4"/>
  <c r="K15" i="4"/>
  <c r="J15" i="4"/>
  <c r="E16" i="4"/>
  <c r="F15" i="4"/>
  <c r="T14" i="4"/>
  <c r="Q14" i="4"/>
  <c r="N14" i="4"/>
  <c r="K14" i="4"/>
  <c r="H14" i="4"/>
  <c r="U13" i="4"/>
  <c r="T13" i="4"/>
  <c r="S13" i="4"/>
  <c r="R13" i="4"/>
  <c r="Q13" i="4"/>
  <c r="P13" i="4"/>
  <c r="O13" i="4"/>
  <c r="N13" i="4"/>
  <c r="M13" i="4"/>
  <c r="L13" i="4"/>
  <c r="K13" i="4"/>
  <c r="J13" i="4"/>
  <c r="I13" i="4"/>
  <c r="H13" i="4"/>
  <c r="G13" i="4"/>
  <c r="C21" i="4"/>
  <c r="B20" i="3"/>
  <c r="C21" i="2"/>
  <c r="X21" i="2" l="1"/>
  <c r="C20" i="3" s="1"/>
  <c r="R20" i="3" s="1"/>
  <c r="Y17" i="2"/>
  <c r="C15" i="3" s="1"/>
  <c r="R15" i="3" s="1"/>
  <c r="Y17" i="4" s="1"/>
  <c r="X14" i="2"/>
  <c r="J13" i="1"/>
  <c r="J21" i="1"/>
  <c r="J15" i="1"/>
  <c r="J19" i="1"/>
  <c r="I17" i="4"/>
  <c r="J17" i="1"/>
  <c r="J11" i="1"/>
  <c r="V13" i="4"/>
  <c r="D15" i="4"/>
  <c r="X17" i="2"/>
  <c r="C14" i="3" s="1"/>
  <c r="R14" i="3" s="1"/>
  <c r="V17" i="4"/>
  <c r="V23" i="4"/>
  <c r="Y21" i="2"/>
  <c r="C21" i="3" s="1"/>
  <c r="V15" i="4"/>
  <c r="Y23" i="2"/>
  <c r="C24" i="3" s="1"/>
  <c r="R24" i="3" s="1"/>
  <c r="Y23" i="4" s="1"/>
  <c r="V19" i="4"/>
  <c r="X19" i="2"/>
  <c r="C17" i="3" s="1"/>
  <c r="Y19" i="2"/>
  <c r="C18" i="3" s="1"/>
  <c r="R18" i="3" s="1"/>
  <c r="Y19" i="4" s="1"/>
  <c r="X23" i="2"/>
  <c r="V21" i="4"/>
  <c r="C11" i="3"/>
  <c r="X16" i="2"/>
  <c r="D8" i="3"/>
  <c r="Z14" i="2"/>
  <c r="D11" i="3"/>
  <c r="Z16" i="2"/>
  <c r="D14" i="3"/>
  <c r="Z18" i="2"/>
  <c r="D17" i="3"/>
  <c r="Z20" i="2"/>
  <c r="D20" i="3"/>
  <c r="Z22" i="2"/>
  <c r="D23" i="3"/>
  <c r="Z24" i="2"/>
  <c r="C10" i="3"/>
  <c r="R8" i="3"/>
  <c r="X18" i="2" l="1"/>
  <c r="X24" i="2"/>
  <c r="C16" i="3"/>
  <c r="R21" i="3"/>
  <c r="Y21" i="4" s="1"/>
  <c r="C22" i="3"/>
  <c r="X22" i="2"/>
  <c r="C23" i="3"/>
  <c r="R23" i="3" s="1"/>
  <c r="X20" i="2"/>
  <c r="C19" i="3"/>
  <c r="R17" i="3"/>
  <c r="D25" i="3"/>
  <c r="S23" i="3"/>
  <c r="D22" i="3"/>
  <c r="S20" i="3"/>
  <c r="D19" i="3"/>
  <c r="S17" i="3"/>
  <c r="D16" i="3"/>
  <c r="S14" i="3"/>
  <c r="D13" i="3"/>
  <c r="S11" i="3"/>
  <c r="D10" i="3"/>
  <c r="S8" i="3"/>
  <c r="C13" i="3"/>
  <c r="R11" i="3"/>
  <c r="X21" i="4"/>
  <c r="X13" i="4"/>
  <c r="X14" i="4" s="1"/>
  <c r="R10" i="3"/>
  <c r="X17" i="4"/>
  <c r="X18" i="4" s="1"/>
  <c r="R16" i="3"/>
  <c r="C25" i="3" l="1"/>
  <c r="R22" i="3"/>
  <c r="X22" i="4"/>
  <c r="X15" i="4"/>
  <c r="X16" i="4" s="1"/>
  <c r="R13" i="3"/>
  <c r="X23" i="4"/>
  <c r="X24" i="4" s="1"/>
  <c r="R25" i="3"/>
  <c r="Z13" i="4"/>
  <c r="Z14" i="4" s="1"/>
  <c r="S10" i="3"/>
  <c r="Z15" i="4"/>
  <c r="Z16" i="4" s="1"/>
  <c r="S13" i="3"/>
  <c r="S16" i="3"/>
  <c r="Z17" i="4"/>
  <c r="Z18" i="4" s="1"/>
  <c r="S19" i="3"/>
  <c r="Z19" i="4"/>
  <c r="Z20" i="4" s="1"/>
  <c r="Z21" i="4"/>
  <c r="Z22" i="4" s="1"/>
  <c r="S22" i="3"/>
  <c r="Z23" i="4"/>
  <c r="Z24" i="4" s="1"/>
  <c r="S25" i="3"/>
  <c r="X19" i="4"/>
  <c r="X20" i="4" s="1"/>
  <c r="R19" i="3"/>
</calcChain>
</file>

<file path=xl/sharedStrings.xml><?xml version="1.0" encoding="utf-8"?>
<sst xmlns="http://schemas.openxmlformats.org/spreadsheetml/2006/main" count="120" uniqueCount="62">
  <si>
    <t>№</t>
  </si>
  <si>
    <t>КОМАНДЫ</t>
  </si>
  <si>
    <t>Место</t>
  </si>
  <si>
    <t>Соотн. мячей</t>
  </si>
  <si>
    <t>Очки</t>
  </si>
  <si>
    <t>1-й день</t>
  </si>
  <si>
    <t>2-й день</t>
  </si>
  <si>
    <t>3-й день</t>
  </si>
  <si>
    <t>4-й день</t>
  </si>
  <si>
    <t>5-й день</t>
  </si>
  <si>
    <t>ИТОГО</t>
  </si>
  <si>
    <t>Коэффиц.</t>
  </si>
  <si>
    <t>Соотн. партий</t>
  </si>
  <si>
    <t xml:space="preserve">КОМИТЕТ ПО ДЕЛАМ СПОРТА И ФИЗИЧЕСКОЙ КУЛЬТУРЫ </t>
  </si>
  <si>
    <t>МИНИСТЕРСТВА  КУЛЬТУРЫ  И  СПОРТА  РЕСПУБЛИКИ  КАЗАХСТАН</t>
  </si>
  <si>
    <t>Т А Б Л И Ц А    Р Е З У Л Ь Т А Т О В</t>
  </si>
  <si>
    <t>Кол. побед</t>
  </si>
  <si>
    <t>ДВИЖЕНИЕ  ПО  ТУРАМ</t>
  </si>
  <si>
    <t>Команды</t>
  </si>
  <si>
    <t>I тур</t>
  </si>
  <si>
    <t>II тур</t>
  </si>
  <si>
    <t>III тур</t>
  </si>
  <si>
    <t>IV тур</t>
  </si>
  <si>
    <t>V тур</t>
  </si>
  <si>
    <t>ИТОГИ</t>
  </si>
  <si>
    <t>соотнош.</t>
  </si>
  <si>
    <t>очки</t>
  </si>
  <si>
    <t>место</t>
  </si>
  <si>
    <t>парт.  мячей</t>
  </si>
  <si>
    <t>кол</t>
  </si>
  <si>
    <t>парт. мячей</t>
  </si>
  <si>
    <t>коэффиц.</t>
  </si>
  <si>
    <t>побед</t>
  </si>
  <si>
    <t>Соотнош. мячей</t>
  </si>
  <si>
    <t>Кол побед</t>
  </si>
  <si>
    <t xml:space="preserve">КАЗАХСТАНСКАЯ ФЕДЕРАЦИЯ  ВОЛЕЙБОЛА  </t>
  </si>
  <si>
    <t>НАЦИОНАЛЬНЫЙ ОЛИМПИЙСКИЙ КОМИТЕТ</t>
  </si>
  <si>
    <t>г.Уральск</t>
  </si>
  <si>
    <t>:</t>
  </si>
  <si>
    <t>1-го тура 29-го чемпионата РК по волейболу  среди женских команд Высшей Лиги</t>
  </si>
  <si>
    <t>10-17.11.2020 год</t>
  </si>
  <si>
    <t>Главный судья, НСВК                         А.Калиев</t>
  </si>
  <si>
    <t>10-17.11.2020</t>
  </si>
  <si>
    <t>Главный секретарь, 1-кат                           А.Сухарева</t>
  </si>
  <si>
    <t>Очки   1-го тура</t>
  </si>
  <si>
    <t>ЗКО</t>
  </si>
  <si>
    <t>Костанайская обл.</t>
  </si>
  <si>
    <t>Лисаковск</t>
  </si>
  <si>
    <t>Уланский р-н ВКО</t>
  </si>
  <si>
    <t>ЗКО-2</t>
  </si>
  <si>
    <t>Ару-Астана</t>
  </si>
  <si>
    <t>22-29.06.2021 год</t>
  </si>
  <si>
    <t>Летний Чемпионат Республики Казахстан по волейболу среди девушек 2003-2004 г.р.</t>
  </si>
  <si>
    <t>Главный судья,МА                         А.Губашева</t>
  </si>
  <si>
    <t>Главный секретарь                      Э.Надыршина</t>
  </si>
  <si>
    <t>III</t>
  </si>
  <si>
    <t>IV</t>
  </si>
  <si>
    <t>V</t>
  </si>
  <si>
    <t>VI</t>
  </si>
  <si>
    <t>I</t>
  </si>
  <si>
    <t>II</t>
  </si>
  <si>
    <t xml:space="preserve">Подсчёт  коэффициентов  соотношений  мячей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</si>
</sst>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6" x14ac:knownFonts="1">
    <font>
      <sz val="11"/>
      <color theme="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2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2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8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9"/>
        <bgColor indexed="64"/>
      </patternFill>
    </fill>
  </fills>
  <borders count="6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258">
    <xf numFmtId="0" fontId="0" fillId="0" borderId="0" xfId="0"/>
    <xf numFmtId="0" fontId="6" fillId="0" borderId="0" xfId="0" applyFont="1"/>
    <xf numFmtId="0" fontId="4" fillId="0" borderId="0" xfId="0" applyFont="1" applyAlignment="1">
      <alignment wrapText="1"/>
    </xf>
    <xf numFmtId="0" fontId="4" fillId="0" borderId="0" xfId="0" applyFont="1" applyBorder="1" applyAlignment="1">
      <alignment wrapText="1"/>
    </xf>
    <xf numFmtId="0" fontId="6" fillId="0" borderId="0" xfId="0" applyFont="1" applyAlignment="1"/>
    <xf numFmtId="0" fontId="7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9" fillId="0" borderId="0" xfId="0" applyFont="1"/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Border="1"/>
    <xf numFmtId="0" fontId="9" fillId="0" borderId="0" xfId="0" applyFont="1" applyAlignment="1">
      <alignment wrapText="1"/>
    </xf>
    <xf numFmtId="0" fontId="1" fillId="2" borderId="9" xfId="0" applyFont="1" applyFill="1" applyBorder="1" applyAlignment="1">
      <alignment horizontal="center" vertical="center" wrapText="1"/>
    </xf>
    <xf numFmtId="0" fontId="11" fillId="0" borderId="0" xfId="0" applyFont="1"/>
    <xf numFmtId="0" fontId="1" fillId="0" borderId="0" xfId="0" applyFont="1" applyAlignment="1">
      <alignment horizontal="center"/>
    </xf>
    <xf numFmtId="0" fontId="9" fillId="0" borderId="10" xfId="0" applyFont="1" applyBorder="1" applyAlignment="1"/>
    <xf numFmtId="0" fontId="11" fillId="0" borderId="11" xfId="0" applyFont="1" applyBorder="1" applyAlignment="1"/>
    <xf numFmtId="0" fontId="9" fillId="0" borderId="12" xfId="0" applyFont="1" applyBorder="1" applyAlignment="1"/>
    <xf numFmtId="0" fontId="11" fillId="0" borderId="10" xfId="0" applyFont="1" applyBorder="1" applyAlignment="1"/>
    <xf numFmtId="0" fontId="11" fillId="0" borderId="12" xfId="0" applyFont="1" applyBorder="1" applyAlignment="1"/>
    <xf numFmtId="0" fontId="11" fillId="0" borderId="13" xfId="0" applyFont="1" applyBorder="1" applyAlignment="1">
      <alignment vertical="center"/>
    </xf>
    <xf numFmtId="0" fontId="9" fillId="0" borderId="14" xfId="0" applyFont="1" applyBorder="1" applyAlignment="1">
      <alignment horizontal="left"/>
    </xf>
    <xf numFmtId="0" fontId="9" fillId="0" borderId="15" xfId="0" applyFont="1" applyBorder="1" applyAlignment="1">
      <alignment horizontal="left"/>
    </xf>
    <xf numFmtId="0" fontId="11" fillId="0" borderId="16" xfId="0" applyFont="1" applyBorder="1" applyAlignment="1">
      <alignment horizontal="center" vertical="center"/>
    </xf>
    <xf numFmtId="0" fontId="9" fillId="0" borderId="17" xfId="0" applyFont="1" applyBorder="1" applyAlignment="1">
      <alignment horizontal="left"/>
    </xf>
    <xf numFmtId="0" fontId="9" fillId="0" borderId="18" xfId="0" applyFont="1" applyBorder="1" applyAlignment="1">
      <alignment horizontal="left"/>
    </xf>
    <xf numFmtId="0" fontId="11" fillId="0" borderId="19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21" xfId="0" applyFont="1" applyBorder="1" applyAlignment="1">
      <alignment horizontal="center"/>
    </xf>
    <xf numFmtId="0" fontId="9" fillId="0" borderId="22" xfId="0" applyFont="1" applyBorder="1" applyAlignment="1">
      <alignment horizontal="center"/>
    </xf>
    <xf numFmtId="0" fontId="9" fillId="0" borderId="23" xfId="0" applyFont="1" applyBorder="1" applyAlignment="1">
      <alignment horizontal="center"/>
    </xf>
    <xf numFmtId="0" fontId="9" fillId="0" borderId="15" xfId="0" applyFont="1" applyBorder="1" applyAlignment="1">
      <alignment horizontal="center"/>
    </xf>
    <xf numFmtId="0" fontId="6" fillId="0" borderId="24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/>
    </xf>
    <xf numFmtId="49" fontId="5" fillId="0" borderId="0" xfId="0" applyNumberFormat="1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9" fillId="0" borderId="27" xfId="0" applyFont="1" applyBorder="1"/>
    <xf numFmtId="0" fontId="9" fillId="0" borderId="28" xfId="0" applyFont="1" applyBorder="1"/>
    <xf numFmtId="0" fontId="9" fillId="0" borderId="0" xfId="0" applyFont="1" applyAlignment="1">
      <alignment horizontal="center"/>
    </xf>
    <xf numFmtId="0" fontId="11" fillId="0" borderId="11" xfId="0" applyFont="1" applyBorder="1" applyAlignment="1">
      <alignment horizontal="center"/>
    </xf>
    <xf numFmtId="0" fontId="11" fillId="0" borderId="29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/>
    </xf>
    <xf numFmtId="0" fontId="9" fillId="0" borderId="31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1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49" fontId="5" fillId="2" borderId="32" xfId="0" applyNumberFormat="1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center" wrapText="1"/>
    </xf>
    <xf numFmtId="49" fontId="5" fillId="2" borderId="33" xfId="0" applyNumberFormat="1" applyFont="1" applyFill="1" applyBorder="1" applyAlignment="1">
      <alignment horizontal="center" vertical="center" wrapText="1"/>
    </xf>
    <xf numFmtId="49" fontId="5" fillId="2" borderId="34" xfId="0" applyNumberFormat="1" applyFont="1" applyFill="1" applyBorder="1" applyAlignment="1">
      <alignment horizontal="center" vertical="center" wrapText="1"/>
    </xf>
    <xf numFmtId="0" fontId="6" fillId="0" borderId="0" xfId="0" applyFont="1" applyBorder="1" applyAlignment="1"/>
    <xf numFmtId="0" fontId="9" fillId="0" borderId="0" xfId="0" applyFont="1" applyAlignment="1"/>
    <xf numFmtId="49" fontId="5" fillId="0" borderId="12" xfId="0" applyNumberFormat="1" applyFont="1" applyBorder="1" applyAlignment="1">
      <alignment horizontal="center" vertical="center"/>
    </xf>
    <xf numFmtId="49" fontId="5" fillId="0" borderId="35" xfId="0" applyNumberFormat="1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49" fontId="9" fillId="0" borderId="20" xfId="0" applyNumberFormat="1" applyFont="1" applyBorder="1" applyAlignment="1">
      <alignment horizontal="center" vertical="center"/>
    </xf>
    <xf numFmtId="49" fontId="9" fillId="0" borderId="22" xfId="0" applyNumberFormat="1" applyFont="1" applyBorder="1" applyAlignment="1">
      <alignment horizontal="center" vertical="center"/>
    </xf>
    <xf numFmtId="49" fontId="9" fillId="0" borderId="21" xfId="0" applyNumberFormat="1" applyFont="1" applyBorder="1" applyAlignment="1">
      <alignment horizontal="center" vertical="center"/>
    </xf>
    <xf numFmtId="2" fontId="9" fillId="0" borderId="31" xfId="0" applyNumberFormat="1" applyFont="1" applyBorder="1"/>
    <xf numFmtId="49" fontId="9" fillId="0" borderId="3" xfId="0" applyNumberFormat="1" applyFont="1" applyBorder="1" applyAlignment="1">
      <alignment horizontal="center" vertical="center"/>
    </xf>
    <xf numFmtId="49" fontId="9" fillId="0" borderId="25" xfId="0" applyNumberFormat="1" applyFont="1" applyBorder="1" applyAlignment="1">
      <alignment horizontal="center" vertical="center"/>
    </xf>
    <xf numFmtId="0" fontId="11" fillId="0" borderId="32" xfId="0" applyFont="1" applyBorder="1" applyAlignment="1">
      <alignment horizontal="center" vertical="center"/>
    </xf>
    <xf numFmtId="49" fontId="14" fillId="0" borderId="1" xfId="0" applyNumberFormat="1" applyFont="1" applyBorder="1" applyAlignment="1">
      <alignment horizontal="center" vertical="center"/>
    </xf>
    <xf numFmtId="49" fontId="14" fillId="0" borderId="36" xfId="0" applyNumberFormat="1" applyFont="1" applyBorder="1" applyAlignment="1">
      <alignment horizontal="center" vertical="center"/>
    </xf>
    <xf numFmtId="0" fontId="9" fillId="0" borderId="23" xfId="0" applyNumberFormat="1" applyFont="1" applyBorder="1"/>
    <xf numFmtId="49" fontId="9" fillId="0" borderId="30" xfId="0" applyNumberFormat="1" applyFont="1" applyBorder="1" applyAlignment="1">
      <alignment horizontal="center" vertical="center"/>
    </xf>
    <xf numFmtId="49" fontId="14" fillId="3" borderId="1" xfId="0" applyNumberFormat="1" applyFont="1" applyFill="1" applyBorder="1" applyAlignment="1">
      <alignment horizontal="center" vertical="center"/>
    </xf>
    <xf numFmtId="49" fontId="14" fillId="3" borderId="36" xfId="0" applyNumberFormat="1" applyFont="1" applyFill="1" applyBorder="1" applyAlignment="1">
      <alignment horizontal="center" vertical="center"/>
    </xf>
    <xf numFmtId="49" fontId="14" fillId="0" borderId="1" xfId="0" applyNumberFormat="1" applyFont="1" applyBorder="1" applyAlignment="1">
      <alignment horizontal="center" vertical="center" wrapText="1"/>
    </xf>
    <xf numFmtId="49" fontId="14" fillId="0" borderId="36" xfId="0" applyNumberFormat="1" applyFont="1" applyBorder="1" applyAlignment="1">
      <alignment horizontal="center" vertical="center" wrapText="1"/>
    </xf>
    <xf numFmtId="49" fontId="14" fillId="3" borderId="1" xfId="0" applyNumberFormat="1" applyFont="1" applyFill="1" applyBorder="1" applyAlignment="1">
      <alignment horizontal="center" vertical="center" wrapText="1"/>
    </xf>
    <xf numFmtId="49" fontId="14" fillId="3" borderId="36" xfId="0" applyNumberFormat="1" applyFont="1" applyFill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9" fillId="0" borderId="27" xfId="0" applyFont="1" applyFill="1" applyBorder="1"/>
    <xf numFmtId="0" fontId="9" fillId="0" borderId="37" xfId="0" applyFont="1" applyFill="1" applyBorder="1"/>
    <xf numFmtId="0" fontId="9" fillId="0" borderId="38" xfId="0" applyFont="1" applyFill="1" applyBorder="1"/>
    <xf numFmtId="0" fontId="9" fillId="0" borderId="39" xfId="0" applyFont="1" applyFill="1" applyBorder="1"/>
    <xf numFmtId="0" fontId="9" fillId="0" borderId="40" xfId="0" applyFont="1" applyFill="1" applyBorder="1"/>
    <xf numFmtId="0" fontId="9" fillId="0" borderId="41" xfId="0" applyFont="1" applyFill="1" applyBorder="1"/>
    <xf numFmtId="0" fontId="1" fillId="0" borderId="42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/>
    </xf>
    <xf numFmtId="0" fontId="11" fillId="0" borderId="44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9" fillId="0" borderId="41" xfId="0" applyFont="1" applyBorder="1" applyAlignment="1">
      <alignment horizontal="left"/>
    </xf>
    <xf numFmtId="0" fontId="9" fillId="0" borderId="5" xfId="0" applyFont="1" applyFill="1" applyBorder="1"/>
    <xf numFmtId="0" fontId="9" fillId="0" borderId="8" xfId="0" applyFont="1" applyFill="1" applyBorder="1"/>
    <xf numFmtId="0" fontId="9" fillId="0" borderId="45" xfId="0" applyFont="1" applyFill="1" applyBorder="1"/>
    <xf numFmtId="49" fontId="5" fillId="2" borderId="37" xfId="0" applyNumberFormat="1" applyFont="1" applyFill="1" applyBorder="1" applyAlignment="1">
      <alignment horizontal="center" vertical="center" wrapText="1"/>
    </xf>
    <xf numFmtId="49" fontId="5" fillId="2" borderId="46" xfId="0" applyNumberFormat="1" applyFont="1" applyFill="1" applyBorder="1" applyAlignment="1">
      <alignment horizontal="center" vertical="center" wrapText="1"/>
    </xf>
    <xf numFmtId="49" fontId="5" fillId="2" borderId="47" xfId="0" applyNumberFormat="1" applyFont="1" applyFill="1" applyBorder="1" applyAlignment="1">
      <alignment horizontal="center" vertical="center" wrapText="1"/>
    </xf>
    <xf numFmtId="49" fontId="5" fillId="2" borderId="5" xfId="0" applyNumberFormat="1" applyFont="1" applyFill="1" applyBorder="1" applyAlignment="1">
      <alignment horizontal="center" vertical="center" wrapText="1"/>
    </xf>
    <xf numFmtId="0" fontId="1" fillId="0" borderId="39" xfId="0" applyFont="1" applyBorder="1" applyAlignment="1">
      <alignment vertical="center" wrapText="1"/>
    </xf>
    <xf numFmtId="0" fontId="1" fillId="0" borderId="26" xfId="0" applyFont="1" applyBorder="1" applyAlignment="1">
      <alignment vertical="center" wrapText="1"/>
    </xf>
    <xf numFmtId="0" fontId="1" fillId="0" borderId="9" xfId="0" applyFont="1" applyBorder="1" applyAlignment="1">
      <alignment horizontal="center" vertical="center" wrapText="1"/>
    </xf>
    <xf numFmtId="49" fontId="5" fillId="2" borderId="48" xfId="0" applyNumberFormat="1" applyFont="1" applyFill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9" fillId="0" borderId="0" xfId="0" applyFont="1" applyAlignment="1">
      <alignment horizontal="left"/>
    </xf>
    <xf numFmtId="0" fontId="5" fillId="0" borderId="0" xfId="0" applyFont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1" fillId="0" borderId="5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6" fillId="0" borderId="0" xfId="0" applyFont="1" applyAlignment="1">
      <alignment horizontal="left"/>
    </xf>
    <xf numFmtId="49" fontId="5" fillId="2" borderId="9" xfId="0" applyNumberFormat="1" applyFont="1" applyFill="1" applyBorder="1" applyAlignment="1">
      <alignment horizontal="center" vertical="center" wrapText="1"/>
    </xf>
    <xf numFmtId="49" fontId="5" fillId="2" borderId="49" xfId="0" applyNumberFormat="1" applyFont="1" applyFill="1" applyBorder="1" applyAlignment="1">
      <alignment horizontal="center" vertical="center" wrapText="1"/>
    </xf>
    <xf numFmtId="0" fontId="1" fillId="0" borderId="48" xfId="0" applyFont="1" applyBorder="1" applyAlignment="1">
      <alignment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50" xfId="0" applyFont="1" applyBorder="1" applyAlignment="1">
      <alignment vertical="center" wrapText="1"/>
    </xf>
    <xf numFmtId="49" fontId="5" fillId="2" borderId="4" xfId="0" applyNumberFormat="1" applyFont="1" applyFill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 wrapText="1"/>
    </xf>
    <xf numFmtId="0" fontId="1" fillId="2" borderId="37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center" vertical="center" wrapText="1"/>
    </xf>
    <xf numFmtId="0" fontId="1" fillId="2" borderId="39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 wrapText="1"/>
    </xf>
    <xf numFmtId="0" fontId="1" fillId="2" borderId="41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1" fillId="0" borderId="37" xfId="0" applyFont="1" applyFill="1" applyBorder="1" applyAlignment="1">
      <alignment horizontal="center" vertical="center" wrapText="1"/>
    </xf>
    <xf numFmtId="0" fontId="1" fillId="0" borderId="36" xfId="0" applyFont="1" applyFill="1" applyBorder="1" applyAlignment="1">
      <alignment horizontal="center" vertical="center" wrapText="1"/>
    </xf>
    <xf numFmtId="0" fontId="1" fillId="0" borderId="39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26" xfId="0" applyFont="1" applyFill="1" applyBorder="1" applyAlignment="1">
      <alignment horizontal="center" vertical="center" wrapText="1"/>
    </xf>
    <xf numFmtId="164" fontId="9" fillId="0" borderId="51" xfId="0" applyNumberFormat="1" applyFont="1" applyBorder="1" applyAlignment="1">
      <alignment horizontal="center" vertical="center"/>
    </xf>
    <xf numFmtId="164" fontId="9" fillId="0" borderId="38" xfId="0" applyNumberFormat="1" applyFont="1" applyBorder="1" applyAlignment="1">
      <alignment horizontal="center" vertical="center"/>
    </xf>
    <xf numFmtId="0" fontId="6" fillId="0" borderId="51" xfId="0" applyFont="1" applyBorder="1" applyAlignment="1">
      <alignment horizontal="center" vertical="center" wrapText="1"/>
    </xf>
    <xf numFmtId="0" fontId="6" fillId="0" borderId="38" xfId="0" applyFont="1" applyBorder="1" applyAlignment="1">
      <alignment horizontal="center" vertical="center" wrapText="1"/>
    </xf>
    <xf numFmtId="0" fontId="1" fillId="0" borderId="51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51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1" fillId="0" borderId="51" xfId="0" applyFont="1" applyBorder="1" applyAlignment="1">
      <alignment horizontal="center" vertical="center"/>
    </xf>
    <xf numFmtId="0" fontId="11" fillId="0" borderId="40" xfId="0" applyFont="1" applyBorder="1" applyAlignment="1">
      <alignment horizontal="center" vertical="center"/>
    </xf>
    <xf numFmtId="0" fontId="11" fillId="0" borderId="38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wrapText="1"/>
    </xf>
    <xf numFmtId="0" fontId="11" fillId="0" borderId="26" xfId="0" applyFont="1" applyBorder="1" applyAlignment="1">
      <alignment horizontal="center" wrapText="1"/>
    </xf>
    <xf numFmtId="0" fontId="6" fillId="0" borderId="40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1" fillId="0" borderId="39" xfId="0" applyFont="1" applyBorder="1" applyAlignment="1">
      <alignment horizontal="center" vertical="center" wrapText="1"/>
    </xf>
    <xf numFmtId="0" fontId="1" fillId="0" borderId="52" xfId="0" applyFont="1" applyBorder="1" applyAlignment="1">
      <alignment horizontal="center" vertical="center" wrapText="1"/>
    </xf>
    <xf numFmtId="0" fontId="8" fillId="0" borderId="51" xfId="0" applyFont="1" applyBorder="1" applyAlignment="1">
      <alignment horizontal="center" vertical="center" wrapText="1"/>
    </xf>
    <xf numFmtId="0" fontId="8" fillId="0" borderId="38" xfId="0" applyFont="1" applyBorder="1" applyAlignment="1">
      <alignment horizontal="center" vertical="center" wrapText="1"/>
    </xf>
    <xf numFmtId="2" fontId="1" fillId="0" borderId="57" xfId="0" applyNumberFormat="1" applyFont="1" applyBorder="1" applyAlignment="1">
      <alignment horizontal="center" vertical="center" wrapText="1"/>
    </xf>
    <xf numFmtId="2" fontId="1" fillId="0" borderId="58" xfId="0" applyNumberFormat="1" applyFont="1" applyBorder="1" applyAlignment="1">
      <alignment horizontal="center" vertical="center" wrapText="1"/>
    </xf>
    <xf numFmtId="164" fontId="1" fillId="0" borderId="53" xfId="0" applyNumberFormat="1" applyFont="1" applyFill="1" applyBorder="1" applyAlignment="1">
      <alignment horizontal="center" vertical="center" wrapText="1"/>
    </xf>
    <xf numFmtId="164" fontId="1" fillId="0" borderId="33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0" xfId="0" applyAlignment="1"/>
    <xf numFmtId="2" fontId="1" fillId="0" borderId="54" xfId="0" applyNumberFormat="1" applyFont="1" applyBorder="1" applyAlignment="1">
      <alignment horizontal="center" vertical="center" wrapText="1"/>
    </xf>
    <xf numFmtId="2" fontId="1" fillId="0" borderId="16" xfId="0" applyNumberFormat="1" applyFont="1" applyBorder="1" applyAlignment="1">
      <alignment horizontal="center" vertical="center" wrapText="1"/>
    </xf>
    <xf numFmtId="164" fontId="1" fillId="0" borderId="55" xfId="0" applyNumberFormat="1" applyFont="1" applyBorder="1" applyAlignment="1">
      <alignment horizontal="center" vertical="center" wrapText="1"/>
    </xf>
    <xf numFmtId="164" fontId="1" fillId="0" borderId="16" xfId="0" applyNumberFormat="1" applyFont="1" applyBorder="1" applyAlignment="1">
      <alignment horizontal="center" vertical="center" wrapText="1"/>
    </xf>
    <xf numFmtId="164" fontId="1" fillId="0" borderId="53" xfId="0" applyNumberFormat="1" applyFont="1" applyBorder="1" applyAlignment="1">
      <alignment horizontal="center" vertical="center" wrapText="1"/>
    </xf>
    <xf numFmtId="164" fontId="1" fillId="0" borderId="33" xfId="0" applyNumberFormat="1" applyFont="1" applyBorder="1" applyAlignment="1">
      <alignment horizontal="center" vertical="center" wrapText="1"/>
    </xf>
    <xf numFmtId="2" fontId="1" fillId="0" borderId="56" xfId="0" applyNumberFormat="1" applyFont="1" applyBorder="1" applyAlignment="1">
      <alignment horizontal="center" vertical="center" wrapText="1"/>
    </xf>
    <xf numFmtId="2" fontId="1" fillId="0" borderId="33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39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9" fillId="0" borderId="38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4" fillId="0" borderId="41" xfId="0" applyFont="1" applyBorder="1" applyAlignment="1">
      <alignment wrapText="1"/>
    </xf>
    <xf numFmtId="0" fontId="6" fillId="0" borderId="11" xfId="0" applyFont="1" applyBorder="1" applyAlignment="1">
      <alignment horizontal="center" vertical="center" wrapText="1"/>
    </xf>
    <xf numFmtId="0" fontId="6" fillId="0" borderId="41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2" fontId="1" fillId="0" borderId="59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/>
    </xf>
    <xf numFmtId="0" fontId="6" fillId="0" borderId="60" xfId="0" applyFont="1" applyBorder="1" applyAlignment="1">
      <alignment horizontal="center" vertical="center"/>
    </xf>
    <xf numFmtId="0" fontId="12" fillId="0" borderId="51" xfId="0" applyFont="1" applyBorder="1" applyAlignment="1">
      <alignment horizontal="center" vertical="center" wrapText="1"/>
    </xf>
    <xf numFmtId="0" fontId="12" fillId="0" borderId="40" xfId="0" applyFont="1" applyBorder="1" applyAlignment="1">
      <alignment horizontal="center" vertical="center" wrapText="1"/>
    </xf>
    <xf numFmtId="0" fontId="12" fillId="0" borderId="38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1" fillId="0" borderId="41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 wrapText="1"/>
    </xf>
    <xf numFmtId="0" fontId="9" fillId="0" borderId="41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39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9" fillId="0" borderId="37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61" xfId="0" applyFont="1" applyBorder="1" applyAlignment="1">
      <alignment horizontal="center" vertical="center"/>
    </xf>
    <xf numFmtId="0" fontId="9" fillId="0" borderId="51" xfId="0" applyFont="1" applyBorder="1" applyAlignment="1">
      <alignment horizontal="center" vertical="center"/>
    </xf>
    <xf numFmtId="0" fontId="9" fillId="0" borderId="40" xfId="0" applyFont="1" applyBorder="1" applyAlignment="1">
      <alignment horizontal="center" vertical="center"/>
    </xf>
    <xf numFmtId="0" fontId="9" fillId="0" borderId="38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41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0" fontId="11" fillId="0" borderId="39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0" fontId="11" fillId="0" borderId="29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9" fillId="0" borderId="41" xfId="0" applyFont="1" applyBorder="1" applyAlignment="1">
      <alignment horizontal="center"/>
    </xf>
    <xf numFmtId="0" fontId="9" fillId="0" borderId="17" xfId="0" applyFont="1" applyBorder="1" applyAlignment="1">
      <alignment horizontal="center"/>
    </xf>
    <xf numFmtId="0" fontId="13" fillId="0" borderId="51" xfId="0" applyFont="1" applyBorder="1" applyAlignment="1">
      <alignment horizontal="center" vertical="center"/>
    </xf>
    <xf numFmtId="0" fontId="13" fillId="0" borderId="40" xfId="0" applyFont="1" applyBorder="1" applyAlignment="1">
      <alignment horizontal="center" vertical="center"/>
    </xf>
    <xf numFmtId="0" fontId="13" fillId="0" borderId="38" xfId="0" applyFont="1" applyBorder="1" applyAlignment="1">
      <alignment horizontal="center" vertical="center"/>
    </xf>
    <xf numFmtId="49" fontId="5" fillId="0" borderId="12" xfId="0" applyNumberFormat="1" applyFont="1" applyBorder="1" applyAlignment="1">
      <alignment horizontal="center" vertical="center"/>
    </xf>
    <xf numFmtId="49" fontId="5" fillId="0" borderId="62" xfId="0" applyNumberFormat="1" applyFont="1" applyBorder="1" applyAlignment="1">
      <alignment horizontal="center" vertical="center"/>
    </xf>
    <xf numFmtId="49" fontId="5" fillId="0" borderId="24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2" fontId="14" fillId="0" borderId="39" xfId="0" applyNumberFormat="1" applyFont="1" applyBorder="1" applyAlignment="1">
      <alignment horizontal="center" vertical="center"/>
    </xf>
    <xf numFmtId="2" fontId="14" fillId="0" borderId="26" xfId="0" applyNumberFormat="1" applyFont="1" applyBorder="1" applyAlignment="1">
      <alignment horizontal="center" vertical="center"/>
    </xf>
    <xf numFmtId="49" fontId="5" fillId="0" borderId="51" xfId="0" applyNumberFormat="1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8" fillId="0" borderId="51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49" fontId="5" fillId="2" borderId="37" xfId="0" applyNumberFormat="1" applyFont="1" applyFill="1" applyBorder="1" applyAlignment="1">
      <alignment horizontal="center" vertical="center" wrapText="1"/>
    </xf>
    <xf numFmtId="49" fontId="5" fillId="2" borderId="63" xfId="0" applyNumberFormat="1" applyFont="1" applyFill="1" applyBorder="1" applyAlignment="1">
      <alignment horizontal="center" vertical="center" wrapText="1"/>
    </xf>
    <xf numFmtId="0" fontId="1" fillId="0" borderId="64" xfId="0" applyFont="1" applyBorder="1" applyAlignment="1">
      <alignment horizontal="center" vertical="center" wrapText="1"/>
    </xf>
    <xf numFmtId="0" fontId="1" fillId="0" borderId="65" xfId="0" applyFont="1" applyBorder="1" applyAlignment="1">
      <alignment horizontal="center" vertical="center" wrapText="1"/>
    </xf>
    <xf numFmtId="49" fontId="5" fillId="2" borderId="7" xfId="0" applyNumberFormat="1" applyFont="1" applyFill="1" applyBorder="1" applyAlignment="1">
      <alignment horizontal="center" vertical="center" wrapText="1"/>
    </xf>
    <xf numFmtId="49" fontId="5" fillId="2" borderId="54" xfId="0" applyNumberFormat="1" applyFont="1" applyFill="1" applyBorder="1" applyAlignment="1">
      <alignment horizontal="center" vertical="center" wrapText="1"/>
    </xf>
    <xf numFmtId="49" fontId="5" fillId="0" borderId="38" xfId="0" applyNumberFormat="1" applyFont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 wrapText="1"/>
    </xf>
    <xf numFmtId="49" fontId="5" fillId="2" borderId="53" xfId="0" applyNumberFormat="1" applyFont="1" applyFill="1" applyBorder="1" applyAlignment="1">
      <alignment horizontal="center" vertical="center" wrapText="1"/>
    </xf>
    <xf numFmtId="49" fontId="5" fillId="2" borderId="3" xfId="0" applyNumberFormat="1" applyFont="1" applyFill="1" applyBorder="1" applyAlignment="1">
      <alignment horizontal="center" vertical="center" wrapText="1"/>
    </xf>
    <xf numFmtId="0" fontId="1" fillId="0" borderId="66" xfId="0" applyFont="1" applyBorder="1" applyAlignment="1">
      <alignment horizontal="center" vertical="center" wrapText="1"/>
    </xf>
    <xf numFmtId="0" fontId="1" fillId="0" borderId="67" xfId="0" applyFont="1" applyBorder="1" applyAlignment="1">
      <alignment horizontal="center" vertical="center" wrapText="1"/>
    </xf>
    <xf numFmtId="0" fontId="3" fillId="0" borderId="51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28575</xdr:colOff>
      <xdr:row>12</xdr:row>
      <xdr:rowOff>57150</xdr:rowOff>
    </xdr:from>
    <xdr:to>
      <xdr:col>5</xdr:col>
      <xdr:colOff>142875</xdr:colOff>
      <xdr:row>13</xdr:row>
      <xdr:rowOff>209550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24150" y="2914650"/>
          <a:ext cx="47625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28575</xdr:colOff>
      <xdr:row>14</xdr:row>
      <xdr:rowOff>57150</xdr:rowOff>
    </xdr:from>
    <xdr:to>
      <xdr:col>8</xdr:col>
      <xdr:colOff>142875</xdr:colOff>
      <xdr:row>15</xdr:row>
      <xdr:rowOff>209550</xdr:rowOff>
    </xdr:to>
    <xdr:pic>
      <xdr:nvPicPr>
        <xdr:cNvPr id="102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67075" y="3486150"/>
          <a:ext cx="47625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28575</xdr:colOff>
      <xdr:row>16</xdr:row>
      <xdr:rowOff>57150</xdr:rowOff>
    </xdr:from>
    <xdr:to>
      <xdr:col>11</xdr:col>
      <xdr:colOff>142875</xdr:colOff>
      <xdr:row>17</xdr:row>
      <xdr:rowOff>209550</xdr:rowOff>
    </xdr:to>
    <xdr:pic>
      <xdr:nvPicPr>
        <xdr:cNvPr id="102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00" y="4057650"/>
          <a:ext cx="47625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28575</xdr:colOff>
      <xdr:row>18</xdr:row>
      <xdr:rowOff>57150</xdr:rowOff>
    </xdr:from>
    <xdr:to>
      <xdr:col>14</xdr:col>
      <xdr:colOff>142875</xdr:colOff>
      <xdr:row>19</xdr:row>
      <xdr:rowOff>209550</xdr:rowOff>
    </xdr:to>
    <xdr:pic>
      <xdr:nvPicPr>
        <xdr:cNvPr id="102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52925" y="4629150"/>
          <a:ext cx="47625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28575</xdr:colOff>
      <xdr:row>20</xdr:row>
      <xdr:rowOff>57150</xdr:rowOff>
    </xdr:from>
    <xdr:to>
      <xdr:col>17</xdr:col>
      <xdr:colOff>142875</xdr:colOff>
      <xdr:row>21</xdr:row>
      <xdr:rowOff>209550</xdr:rowOff>
    </xdr:to>
    <xdr:pic>
      <xdr:nvPicPr>
        <xdr:cNvPr id="102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95850" y="5200650"/>
          <a:ext cx="47625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28575</xdr:colOff>
      <xdr:row>22</xdr:row>
      <xdr:rowOff>57150</xdr:rowOff>
    </xdr:from>
    <xdr:to>
      <xdr:col>20</xdr:col>
      <xdr:colOff>142875</xdr:colOff>
      <xdr:row>23</xdr:row>
      <xdr:rowOff>209550</xdr:rowOff>
    </xdr:to>
    <xdr:pic>
      <xdr:nvPicPr>
        <xdr:cNvPr id="103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438775" y="5772150"/>
          <a:ext cx="47625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</xdr:colOff>
      <xdr:row>12</xdr:row>
      <xdr:rowOff>57150</xdr:rowOff>
    </xdr:from>
    <xdr:to>
      <xdr:col>5</xdr:col>
      <xdr:colOff>123825</xdr:colOff>
      <xdr:row>13</xdr:row>
      <xdr:rowOff>209550</xdr:rowOff>
    </xdr:to>
    <xdr:pic>
      <xdr:nvPicPr>
        <xdr:cNvPr id="204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505075" y="2933700"/>
          <a:ext cx="4095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19050</xdr:colOff>
      <xdr:row>14</xdr:row>
      <xdr:rowOff>57150</xdr:rowOff>
    </xdr:from>
    <xdr:to>
      <xdr:col>8</xdr:col>
      <xdr:colOff>123825</xdr:colOff>
      <xdr:row>15</xdr:row>
      <xdr:rowOff>209550</xdr:rowOff>
    </xdr:to>
    <xdr:pic>
      <xdr:nvPicPr>
        <xdr:cNvPr id="205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962275" y="3505200"/>
          <a:ext cx="4095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19050</xdr:colOff>
      <xdr:row>16</xdr:row>
      <xdr:rowOff>57150</xdr:rowOff>
    </xdr:from>
    <xdr:to>
      <xdr:col>11</xdr:col>
      <xdr:colOff>123825</xdr:colOff>
      <xdr:row>17</xdr:row>
      <xdr:rowOff>209550</xdr:rowOff>
    </xdr:to>
    <xdr:pic>
      <xdr:nvPicPr>
        <xdr:cNvPr id="205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19475" y="4076700"/>
          <a:ext cx="4095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19050</xdr:colOff>
      <xdr:row>18</xdr:row>
      <xdr:rowOff>57150</xdr:rowOff>
    </xdr:from>
    <xdr:to>
      <xdr:col>14</xdr:col>
      <xdr:colOff>123825</xdr:colOff>
      <xdr:row>19</xdr:row>
      <xdr:rowOff>209550</xdr:rowOff>
    </xdr:to>
    <xdr:pic>
      <xdr:nvPicPr>
        <xdr:cNvPr id="205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76675" y="4648200"/>
          <a:ext cx="4095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19050</xdr:colOff>
      <xdr:row>20</xdr:row>
      <xdr:rowOff>57150</xdr:rowOff>
    </xdr:from>
    <xdr:to>
      <xdr:col>17</xdr:col>
      <xdr:colOff>123825</xdr:colOff>
      <xdr:row>21</xdr:row>
      <xdr:rowOff>209550</xdr:rowOff>
    </xdr:to>
    <xdr:pic>
      <xdr:nvPicPr>
        <xdr:cNvPr id="205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5219700"/>
          <a:ext cx="4095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19050</xdr:colOff>
      <xdr:row>22</xdr:row>
      <xdr:rowOff>57150</xdr:rowOff>
    </xdr:from>
    <xdr:to>
      <xdr:col>20</xdr:col>
      <xdr:colOff>123825</xdr:colOff>
      <xdr:row>23</xdr:row>
      <xdr:rowOff>209550</xdr:rowOff>
    </xdr:to>
    <xdr:pic>
      <xdr:nvPicPr>
        <xdr:cNvPr id="205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91075" y="5791200"/>
          <a:ext cx="4095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Изящная">
      <a:dk1>
        <a:sysClr val="windowText" lastClr="000000"/>
      </a:dk1>
      <a:lt1>
        <a:sysClr val="window" lastClr="FFFFFF"/>
      </a:lt1>
      <a:dk2>
        <a:srgbClr val="B13F9A"/>
      </a:dk2>
      <a:lt2>
        <a:srgbClr val="F4E7ED"/>
      </a:lt2>
      <a:accent1>
        <a:srgbClr val="B83D68"/>
      </a:accent1>
      <a:accent2>
        <a:srgbClr val="AC66BB"/>
      </a:accent2>
      <a:accent3>
        <a:srgbClr val="DE6C36"/>
      </a:accent3>
      <a:accent4>
        <a:srgbClr val="F9B639"/>
      </a:accent4>
      <a:accent5>
        <a:srgbClr val="CF6DA4"/>
      </a:accent5>
      <a:accent6>
        <a:srgbClr val="FA8D3D"/>
      </a:accent6>
      <a:hlink>
        <a:srgbClr val="FFDE66"/>
      </a:hlink>
      <a:folHlink>
        <a:srgbClr val="D490C5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4"/>
  <sheetViews>
    <sheetView tabSelected="1" workbookViewId="0">
      <selection activeCell="F4" sqref="F4"/>
    </sheetView>
  </sheetViews>
  <sheetFormatPr defaultRowHeight="15" x14ac:dyDescent="0.25"/>
  <cols>
    <col min="1" max="1" width="11.28515625" style="21" customWidth="1"/>
    <col min="2" max="2" width="6.28515625" style="21" customWidth="1"/>
    <col min="3" max="3" width="37.42578125" style="21" customWidth="1"/>
    <col min="4" max="9" width="9.140625" style="21"/>
    <col min="10" max="10" width="9.28515625" style="21" customWidth="1"/>
    <col min="11" max="11" width="10.5703125" style="21" customWidth="1"/>
    <col min="12" max="16384" width="9.140625" style="21"/>
  </cols>
  <sheetData>
    <row r="1" spans="2:11" ht="17.45" customHeight="1" x14ac:dyDescent="0.25"/>
    <row r="2" spans="2:11" ht="17.45" customHeight="1" x14ac:dyDescent="0.25"/>
    <row r="3" spans="2:11" ht="17.45" customHeight="1" x14ac:dyDescent="0.25"/>
    <row r="4" spans="2:11" ht="17.45" customHeight="1" x14ac:dyDescent="0.25"/>
    <row r="5" spans="2:11" ht="17.45" customHeight="1" x14ac:dyDescent="0.25"/>
    <row r="6" spans="2:11" ht="17.45" customHeight="1" x14ac:dyDescent="0.25">
      <c r="D6" s="27" t="s">
        <v>61</v>
      </c>
    </row>
    <row r="7" spans="2:11" ht="17.45" customHeight="1" thickBot="1" x14ac:dyDescent="0.35">
      <c r="C7" s="1"/>
      <c r="K7" s="53"/>
    </row>
    <row r="8" spans="2:11" ht="17.100000000000001" customHeight="1" x14ac:dyDescent="0.25">
      <c r="B8" s="148" t="s">
        <v>0</v>
      </c>
      <c r="C8" s="148" t="s">
        <v>1</v>
      </c>
      <c r="D8" s="150" t="s">
        <v>5</v>
      </c>
      <c r="E8" s="150" t="s">
        <v>6</v>
      </c>
      <c r="F8" s="150" t="s">
        <v>7</v>
      </c>
      <c r="G8" s="150" t="s">
        <v>8</v>
      </c>
      <c r="H8" s="150" t="s">
        <v>9</v>
      </c>
      <c r="I8" s="155" t="s">
        <v>10</v>
      </c>
      <c r="J8" s="155" t="s">
        <v>11</v>
      </c>
      <c r="K8" s="53"/>
    </row>
    <row r="9" spans="2:11" ht="17.100000000000001" customHeight="1" x14ac:dyDescent="0.25">
      <c r="B9" s="160"/>
      <c r="C9" s="160"/>
      <c r="D9" s="151"/>
      <c r="E9" s="151"/>
      <c r="F9" s="151"/>
      <c r="G9" s="151"/>
      <c r="H9" s="151"/>
      <c r="I9" s="156"/>
      <c r="J9" s="156"/>
      <c r="K9" s="24"/>
    </row>
    <row r="10" spans="2:11" ht="17.100000000000001" customHeight="1" thickBot="1" x14ac:dyDescent="0.3">
      <c r="B10" s="149"/>
      <c r="C10" s="149"/>
      <c r="D10" s="152"/>
      <c r="E10" s="152"/>
      <c r="F10" s="152"/>
      <c r="G10" s="152"/>
      <c r="H10" s="152"/>
      <c r="I10" s="157"/>
      <c r="J10" s="157"/>
      <c r="K10" s="24"/>
    </row>
    <row r="11" spans="2:11" ht="17.100000000000001" customHeight="1" thickBot="1" x14ac:dyDescent="0.3">
      <c r="B11" s="148">
        <v>1</v>
      </c>
      <c r="C11" s="153" t="s">
        <v>45</v>
      </c>
      <c r="D11" s="94">
        <v>0</v>
      </c>
      <c r="E11" s="94">
        <v>0</v>
      </c>
      <c r="F11" s="94">
        <v>75</v>
      </c>
      <c r="G11" s="95">
        <v>102</v>
      </c>
      <c r="H11" s="94">
        <v>75</v>
      </c>
      <c r="I11" s="54">
        <f>D11+E11+F11+G11+H11</f>
        <v>252</v>
      </c>
      <c r="J11" s="146">
        <f>I11/I12</f>
        <v>0.8</v>
      </c>
      <c r="K11" s="24"/>
    </row>
    <row r="12" spans="2:11" ht="17.100000000000001" customHeight="1" thickBot="1" x14ac:dyDescent="0.3">
      <c r="B12" s="149"/>
      <c r="C12" s="154"/>
      <c r="D12" s="96">
        <v>75</v>
      </c>
      <c r="E12" s="96">
        <v>75</v>
      </c>
      <c r="F12" s="96">
        <v>49</v>
      </c>
      <c r="G12" s="97">
        <v>98</v>
      </c>
      <c r="H12" s="96">
        <v>18</v>
      </c>
      <c r="I12" s="54">
        <f t="shared" ref="I12:I20" si="0">D12+E12+F12+G12+H12</f>
        <v>315</v>
      </c>
      <c r="J12" s="147"/>
      <c r="K12" s="24"/>
    </row>
    <row r="13" spans="2:11" ht="17.100000000000001" customHeight="1" thickBot="1" x14ac:dyDescent="0.3">
      <c r="B13" s="148">
        <v>2</v>
      </c>
      <c r="C13" s="161" t="s">
        <v>46</v>
      </c>
      <c r="D13" s="94">
        <v>75</v>
      </c>
      <c r="E13" s="94">
        <v>75</v>
      </c>
      <c r="F13" s="94">
        <v>75</v>
      </c>
      <c r="G13" s="95">
        <v>75</v>
      </c>
      <c r="H13" s="94">
        <v>76</v>
      </c>
      <c r="I13" s="54">
        <f t="shared" si="0"/>
        <v>376</v>
      </c>
      <c r="J13" s="146">
        <f>I13/I14</f>
        <v>1.724770642201835</v>
      </c>
      <c r="K13" s="24"/>
    </row>
    <row r="14" spans="2:11" ht="17.100000000000001" customHeight="1" thickBot="1" x14ac:dyDescent="0.3">
      <c r="B14" s="149"/>
      <c r="C14" s="162"/>
      <c r="D14" s="98">
        <v>16</v>
      </c>
      <c r="E14" s="98">
        <v>0</v>
      </c>
      <c r="F14" s="98">
        <v>56</v>
      </c>
      <c r="G14" s="99">
        <v>43</v>
      </c>
      <c r="H14" s="98">
        <v>103</v>
      </c>
      <c r="I14" s="54">
        <f t="shared" si="0"/>
        <v>218</v>
      </c>
      <c r="J14" s="147"/>
      <c r="K14" s="24"/>
    </row>
    <row r="15" spans="2:11" ht="17.100000000000001" customHeight="1" thickBot="1" x14ac:dyDescent="0.3">
      <c r="B15" s="148">
        <v>3</v>
      </c>
      <c r="C15" s="161" t="s">
        <v>47</v>
      </c>
      <c r="D15" s="94">
        <v>28</v>
      </c>
      <c r="E15" s="94">
        <v>75</v>
      </c>
      <c r="F15" s="94">
        <v>49</v>
      </c>
      <c r="G15" s="95">
        <v>43</v>
      </c>
      <c r="H15" s="94">
        <v>80</v>
      </c>
      <c r="I15" s="54">
        <f t="shared" si="0"/>
        <v>275</v>
      </c>
      <c r="J15" s="146">
        <f>I15/I16</f>
        <v>0.82335329341317365</v>
      </c>
      <c r="K15" s="24"/>
    </row>
    <row r="16" spans="2:11" ht="17.100000000000001" customHeight="1" thickBot="1" x14ac:dyDescent="0.3">
      <c r="B16" s="149"/>
      <c r="C16" s="162"/>
      <c r="D16" s="96">
        <v>75</v>
      </c>
      <c r="E16" s="96">
        <v>12</v>
      </c>
      <c r="F16" s="96">
        <v>75</v>
      </c>
      <c r="G16" s="97">
        <v>75</v>
      </c>
      <c r="H16" s="96">
        <v>97</v>
      </c>
      <c r="I16" s="54">
        <f t="shared" si="0"/>
        <v>334</v>
      </c>
      <c r="J16" s="147"/>
      <c r="K16" s="24"/>
    </row>
    <row r="17" spans="2:11" ht="17.100000000000001" customHeight="1" thickBot="1" x14ac:dyDescent="0.3">
      <c r="B17" s="148">
        <v>4</v>
      </c>
      <c r="C17" s="158" t="s">
        <v>48</v>
      </c>
      <c r="D17" s="94">
        <v>75</v>
      </c>
      <c r="E17" s="94">
        <v>98</v>
      </c>
      <c r="F17" s="94">
        <v>25</v>
      </c>
      <c r="G17" s="95">
        <v>98</v>
      </c>
      <c r="H17" s="94">
        <v>103</v>
      </c>
      <c r="I17" s="54">
        <f t="shared" si="0"/>
        <v>399</v>
      </c>
      <c r="J17" s="146">
        <f>I17/I18</f>
        <v>1.3255813953488371</v>
      </c>
      <c r="K17" s="24"/>
    </row>
    <row r="18" spans="2:11" ht="17.100000000000001" customHeight="1" thickBot="1" x14ac:dyDescent="0.3">
      <c r="B18" s="149"/>
      <c r="C18" s="159"/>
      <c r="D18" s="98">
        <v>28</v>
      </c>
      <c r="E18" s="98">
        <v>73</v>
      </c>
      <c r="F18" s="98">
        <v>22</v>
      </c>
      <c r="G18" s="99">
        <v>102</v>
      </c>
      <c r="H18" s="98">
        <v>76</v>
      </c>
      <c r="I18" s="54">
        <f t="shared" si="0"/>
        <v>301</v>
      </c>
      <c r="J18" s="147"/>
      <c r="K18" s="24"/>
    </row>
    <row r="19" spans="2:11" ht="17.100000000000001" customHeight="1" thickBot="1" x14ac:dyDescent="0.3">
      <c r="B19" s="148">
        <v>5</v>
      </c>
      <c r="C19" s="161" t="s">
        <v>49</v>
      </c>
      <c r="D19" s="94">
        <v>16</v>
      </c>
      <c r="E19" s="94">
        <v>12</v>
      </c>
      <c r="F19" s="94">
        <v>22</v>
      </c>
      <c r="G19" s="95">
        <v>0</v>
      </c>
      <c r="H19" s="94">
        <v>18</v>
      </c>
      <c r="I19" s="54">
        <f t="shared" si="0"/>
        <v>68</v>
      </c>
      <c r="J19" s="146">
        <f>I19/I20</f>
        <v>0.18133333333333335</v>
      </c>
      <c r="K19" s="24"/>
    </row>
    <row r="20" spans="2:11" ht="17.100000000000001" customHeight="1" thickBot="1" x14ac:dyDescent="0.3">
      <c r="B20" s="149"/>
      <c r="C20" s="162"/>
      <c r="D20" s="96">
        <v>75</v>
      </c>
      <c r="E20" s="96">
        <v>75</v>
      </c>
      <c r="F20" s="98">
        <v>75</v>
      </c>
      <c r="G20" s="97">
        <v>75</v>
      </c>
      <c r="H20" s="96">
        <v>75</v>
      </c>
      <c r="I20" s="54">
        <f t="shared" si="0"/>
        <v>375</v>
      </c>
      <c r="J20" s="147"/>
      <c r="K20" s="24"/>
    </row>
    <row r="21" spans="2:11" ht="17.100000000000001" customHeight="1" thickBot="1" x14ac:dyDescent="0.3">
      <c r="B21" s="148">
        <v>6</v>
      </c>
      <c r="C21" s="153" t="s">
        <v>50</v>
      </c>
      <c r="D21" s="94">
        <v>75</v>
      </c>
      <c r="E21" s="94">
        <v>73</v>
      </c>
      <c r="F21" s="94">
        <v>56</v>
      </c>
      <c r="G21" s="106">
        <v>75</v>
      </c>
      <c r="H21" s="94">
        <v>97</v>
      </c>
      <c r="I21" s="54">
        <f>D21+E21+F21+G21+H21</f>
        <v>376</v>
      </c>
      <c r="J21" s="146">
        <f>I21/I22</f>
        <v>1.4861660079051384</v>
      </c>
      <c r="K21" s="24"/>
    </row>
    <row r="22" spans="2:11" ht="17.100000000000001" customHeight="1" thickBot="1" x14ac:dyDescent="0.3">
      <c r="B22" s="149"/>
      <c r="C22" s="163"/>
      <c r="D22" s="96">
        <v>0</v>
      </c>
      <c r="E22" s="96">
        <v>98</v>
      </c>
      <c r="F22" s="108">
        <v>75</v>
      </c>
      <c r="G22" s="107">
        <v>0</v>
      </c>
      <c r="H22" s="96">
        <v>80</v>
      </c>
      <c r="I22" s="55">
        <f>D22+E22+F22+G22+H22</f>
        <v>253</v>
      </c>
      <c r="J22" s="147"/>
      <c r="K22" s="24"/>
    </row>
    <row r="23" spans="2:11" ht="17.45" customHeight="1" x14ac:dyDescent="0.25"/>
    <row r="24" spans="2:11" ht="17.45" customHeight="1" x14ac:dyDescent="0.25"/>
  </sheetData>
  <mergeCells count="27">
    <mergeCell ref="J21:J22"/>
    <mergeCell ref="J19:J20"/>
    <mergeCell ref="J17:J18"/>
    <mergeCell ref="C13:C14"/>
    <mergeCell ref="J15:J16"/>
    <mergeCell ref="J13:J14"/>
    <mergeCell ref="C15:C16"/>
    <mergeCell ref="C21:C22"/>
    <mergeCell ref="C19:C20"/>
    <mergeCell ref="B21:B22"/>
    <mergeCell ref="B17:B18"/>
    <mergeCell ref="I8:I10"/>
    <mergeCell ref="C8:C10"/>
    <mergeCell ref="D8:D10"/>
    <mergeCell ref="B8:B10"/>
    <mergeCell ref="B11:B12"/>
    <mergeCell ref="B15:B16"/>
    <mergeCell ref="J11:J12"/>
    <mergeCell ref="B19:B20"/>
    <mergeCell ref="H8:H10"/>
    <mergeCell ref="C11:C12"/>
    <mergeCell ref="J8:J10"/>
    <mergeCell ref="B13:B14"/>
    <mergeCell ref="C17:C18"/>
    <mergeCell ref="G8:G10"/>
    <mergeCell ref="E8:E10"/>
    <mergeCell ref="F8:F10"/>
  </mergeCells>
  <phoneticPr fontId="0" type="noConversion"/>
  <pageMargins left="0.49" right="0.25" top="0.14000000000000001" bottom="0.11" header="0.3" footer="0.3"/>
  <pageSetup paperSize="9" orientation="landscape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4"/>
  <sheetViews>
    <sheetView topLeftCell="A10" workbookViewId="0">
      <selection activeCell="E20" sqref="E20"/>
    </sheetView>
  </sheetViews>
  <sheetFormatPr defaultRowHeight="15" x14ac:dyDescent="0.25"/>
  <cols>
    <col min="1" max="1" width="8.42578125" style="21" customWidth="1"/>
    <col min="2" max="2" width="4.42578125" style="21" customWidth="1"/>
    <col min="3" max="3" width="27.5703125" style="21" customWidth="1"/>
    <col min="4" max="21" width="2.7109375" style="22" customWidth="1"/>
    <col min="22" max="22" width="8.7109375" style="23" customWidth="1"/>
    <col min="23" max="23" width="8.5703125" style="23" customWidth="1"/>
    <col min="24" max="24" width="5.42578125" style="21" customWidth="1"/>
    <col min="25" max="25" width="5.140625" style="21" customWidth="1"/>
    <col min="26" max="26" width="5.28515625" style="21" customWidth="1"/>
    <col min="27" max="27" width="4.7109375" style="21" customWidth="1"/>
    <col min="28" max="28" width="9.28515625" style="21" customWidth="1"/>
    <col min="29" max="29" width="6.85546875" style="21" customWidth="1"/>
    <col min="30" max="16384" width="9.140625" style="21"/>
  </cols>
  <sheetData>
    <row r="1" spans="1:29" ht="19.5" x14ac:dyDescent="0.25">
      <c r="O1" s="13" t="s">
        <v>13</v>
      </c>
      <c r="P1" s="56"/>
    </row>
    <row r="2" spans="1:29" ht="19.5" x14ac:dyDescent="0.25">
      <c r="O2" s="13" t="s">
        <v>14</v>
      </c>
      <c r="P2" s="56"/>
    </row>
    <row r="3" spans="1:29" ht="19.5" x14ac:dyDescent="0.25">
      <c r="O3" s="124" t="s">
        <v>36</v>
      </c>
      <c r="P3" s="56"/>
    </row>
    <row r="4" spans="1:29" ht="14.25" customHeight="1" x14ac:dyDescent="0.25">
      <c r="O4" s="13" t="s">
        <v>35</v>
      </c>
      <c r="P4" s="56"/>
    </row>
    <row r="5" spans="1:29" ht="24.75" customHeight="1" x14ac:dyDescent="0.25">
      <c r="O5" s="14" t="s">
        <v>15</v>
      </c>
      <c r="P5" s="56"/>
    </row>
    <row r="6" spans="1:29" ht="15" customHeight="1" x14ac:dyDescent="0.25">
      <c r="O6" s="14"/>
      <c r="P6" s="14"/>
    </row>
    <row r="7" spans="1:29" ht="20.25" customHeight="1" x14ac:dyDescent="0.25">
      <c r="B7" s="20"/>
      <c r="C7" s="170" t="s">
        <v>52</v>
      </c>
      <c r="D7" s="171"/>
      <c r="E7" s="171"/>
      <c r="F7" s="171"/>
      <c r="G7" s="171"/>
      <c r="H7" s="171"/>
      <c r="I7" s="171"/>
      <c r="J7" s="171"/>
      <c r="K7" s="171"/>
      <c r="L7" s="171"/>
      <c r="M7" s="171"/>
      <c r="N7" s="171"/>
      <c r="O7" s="171"/>
      <c r="P7" s="171"/>
      <c r="Q7" s="171"/>
      <c r="R7" s="171"/>
      <c r="S7" s="171"/>
      <c r="T7" s="171"/>
      <c r="U7" s="171"/>
      <c r="V7" s="171"/>
      <c r="W7" s="171"/>
      <c r="X7" s="171"/>
      <c r="Y7" s="171"/>
      <c r="Z7" s="171"/>
      <c r="AA7" s="171"/>
      <c r="AB7" s="171"/>
      <c r="AC7" s="20"/>
    </row>
    <row r="8" spans="1:29" ht="13.5" customHeight="1" x14ac:dyDescent="0.25">
      <c r="A8" s="20"/>
      <c r="B8" s="20"/>
      <c r="C8" s="20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T8" s="15"/>
      <c r="U8" s="15"/>
      <c r="V8" s="19"/>
      <c r="W8" s="19"/>
      <c r="X8" s="20"/>
      <c r="Y8" s="20"/>
      <c r="Z8" s="20"/>
      <c r="AA8" s="20"/>
      <c r="AB8" s="20"/>
      <c r="AC8" s="20"/>
    </row>
    <row r="9" spans="1:29" ht="20.25" customHeight="1" x14ac:dyDescent="0.3">
      <c r="B9" s="192" t="s">
        <v>51</v>
      </c>
      <c r="C9" s="192"/>
      <c r="D9" s="192"/>
      <c r="E9" s="133"/>
      <c r="F9" s="133"/>
      <c r="G9" s="133"/>
      <c r="H9" s="133"/>
      <c r="I9" s="133"/>
      <c r="J9" s="133"/>
      <c r="K9" s="133"/>
      <c r="L9" s="133"/>
      <c r="M9" s="133"/>
      <c r="N9" s="133"/>
      <c r="O9" s="133"/>
      <c r="P9" s="15"/>
      <c r="Q9" s="15"/>
      <c r="R9" s="15"/>
      <c r="S9" s="15"/>
      <c r="T9" s="15"/>
      <c r="U9" s="15"/>
      <c r="V9" s="19"/>
      <c r="W9" s="19"/>
      <c r="X9" s="20"/>
      <c r="Y9" s="180" t="s">
        <v>37</v>
      </c>
      <c r="Z9" s="180"/>
      <c r="AA9" s="180"/>
      <c r="AB9" s="180"/>
      <c r="AC9" s="69"/>
    </row>
    <row r="10" spans="1:29" ht="13.5" customHeight="1" thickBot="1" x14ac:dyDescent="0.35">
      <c r="B10" s="69"/>
      <c r="C10" s="69"/>
      <c r="D10" s="133"/>
      <c r="E10" s="133"/>
      <c r="F10" s="133"/>
      <c r="G10" s="133"/>
      <c r="H10" s="133"/>
      <c r="I10" s="133"/>
      <c r="J10" s="133"/>
      <c r="K10" s="133"/>
      <c r="L10" s="133"/>
      <c r="M10" s="133"/>
      <c r="N10" s="133"/>
      <c r="O10" s="133"/>
      <c r="P10" s="15"/>
      <c r="Q10" s="15"/>
      <c r="R10" s="15"/>
      <c r="S10" s="15"/>
      <c r="T10" s="15"/>
      <c r="U10" s="15"/>
      <c r="V10" s="19"/>
      <c r="W10" s="19"/>
      <c r="X10" s="20"/>
      <c r="AB10" s="69"/>
      <c r="AC10" s="69"/>
    </row>
    <row r="11" spans="1:29" ht="23.1" customHeight="1" x14ac:dyDescent="0.25">
      <c r="B11" s="148" t="s">
        <v>0</v>
      </c>
      <c r="C11" s="148" t="s">
        <v>1</v>
      </c>
      <c r="D11" s="181">
        <v>1</v>
      </c>
      <c r="E11" s="188"/>
      <c r="F11" s="182"/>
      <c r="G11" s="181">
        <v>2</v>
      </c>
      <c r="H11" s="188"/>
      <c r="I11" s="182"/>
      <c r="J11" s="181">
        <v>3</v>
      </c>
      <c r="K11" s="188"/>
      <c r="L11" s="182"/>
      <c r="M11" s="181">
        <v>4</v>
      </c>
      <c r="N11" s="188"/>
      <c r="O11" s="182"/>
      <c r="P11" s="181">
        <v>5</v>
      </c>
      <c r="Q11" s="188"/>
      <c r="R11" s="182"/>
      <c r="S11" s="181">
        <v>6</v>
      </c>
      <c r="T11" s="188"/>
      <c r="U11" s="182"/>
      <c r="V11" s="148" t="s">
        <v>4</v>
      </c>
      <c r="W11" s="148" t="s">
        <v>16</v>
      </c>
      <c r="X11" s="181" t="s">
        <v>12</v>
      </c>
      <c r="Y11" s="182"/>
      <c r="Z11" s="181" t="s">
        <v>3</v>
      </c>
      <c r="AA11" s="182"/>
      <c r="AB11" s="148" t="s">
        <v>2</v>
      </c>
      <c r="AC11" s="187"/>
    </row>
    <row r="12" spans="1:29" ht="23.1" customHeight="1" thickBot="1" x14ac:dyDescent="0.3">
      <c r="B12" s="149"/>
      <c r="C12" s="149"/>
      <c r="D12" s="189"/>
      <c r="E12" s="180"/>
      <c r="F12" s="190"/>
      <c r="G12" s="189"/>
      <c r="H12" s="180"/>
      <c r="I12" s="190"/>
      <c r="J12" s="189"/>
      <c r="K12" s="180"/>
      <c r="L12" s="190"/>
      <c r="M12" s="189"/>
      <c r="N12" s="180"/>
      <c r="O12" s="190"/>
      <c r="P12" s="189"/>
      <c r="Q12" s="180"/>
      <c r="R12" s="190"/>
      <c r="S12" s="189"/>
      <c r="T12" s="180"/>
      <c r="U12" s="190"/>
      <c r="V12" s="185"/>
      <c r="W12" s="185"/>
      <c r="X12" s="183"/>
      <c r="Y12" s="184"/>
      <c r="Z12" s="183"/>
      <c r="AA12" s="184"/>
      <c r="AB12" s="185"/>
      <c r="AC12" s="187"/>
    </row>
    <row r="13" spans="1:29" ht="23.1" customHeight="1" x14ac:dyDescent="0.25">
      <c r="B13" s="148">
        <v>1</v>
      </c>
      <c r="C13" s="161" t="str">
        <f>Лист1!C11</f>
        <v>ЗКО</v>
      </c>
      <c r="D13" s="135"/>
      <c r="E13" s="10"/>
      <c r="F13" s="136"/>
      <c r="G13" s="117">
        <v>0</v>
      </c>
      <c r="H13" s="11" t="s">
        <v>38</v>
      </c>
      <c r="I13" s="118">
        <v>3</v>
      </c>
      <c r="J13" s="117">
        <v>3</v>
      </c>
      <c r="K13" s="11" t="s">
        <v>38</v>
      </c>
      <c r="L13" s="118">
        <v>0</v>
      </c>
      <c r="M13" s="117">
        <v>2</v>
      </c>
      <c r="N13" s="11" t="s">
        <v>38</v>
      </c>
      <c r="O13" s="118">
        <v>3</v>
      </c>
      <c r="P13" s="117">
        <v>3</v>
      </c>
      <c r="Q13" s="11" t="s">
        <v>38</v>
      </c>
      <c r="R13" s="118">
        <v>0</v>
      </c>
      <c r="S13" s="117">
        <v>0</v>
      </c>
      <c r="T13" s="11" t="s">
        <v>38</v>
      </c>
      <c r="U13" s="118">
        <v>3</v>
      </c>
      <c r="V13" s="164">
        <f>H14+K14+N14+Q14+T14</f>
        <v>7</v>
      </c>
      <c r="W13" s="148">
        <v>2</v>
      </c>
      <c r="X13" s="12">
        <f>G13+J13+M13+P13+S13</f>
        <v>8</v>
      </c>
      <c r="Y13" s="6">
        <f>I13+L13+O13+R13+U13</f>
        <v>9</v>
      </c>
      <c r="Z13" s="6">
        <f>Лист1!I11</f>
        <v>252</v>
      </c>
      <c r="AA13" s="7">
        <f>Лист1!I12</f>
        <v>315</v>
      </c>
      <c r="AB13" s="164" t="s">
        <v>56</v>
      </c>
      <c r="AC13" s="2"/>
    </row>
    <row r="14" spans="1:29" ht="23.1" customHeight="1" thickBot="1" x14ac:dyDescent="0.3">
      <c r="B14" s="149"/>
      <c r="C14" s="186"/>
      <c r="D14" s="137"/>
      <c r="E14" s="18"/>
      <c r="F14" s="138"/>
      <c r="G14" s="132"/>
      <c r="H14" s="119">
        <v>0</v>
      </c>
      <c r="I14" s="134"/>
      <c r="J14" s="132"/>
      <c r="K14" s="119">
        <v>3</v>
      </c>
      <c r="L14" s="134"/>
      <c r="M14" s="132"/>
      <c r="N14" s="119">
        <v>1</v>
      </c>
      <c r="O14" s="134"/>
      <c r="P14" s="132"/>
      <c r="Q14" s="119">
        <v>3</v>
      </c>
      <c r="R14" s="134"/>
      <c r="S14" s="132"/>
      <c r="T14" s="119">
        <v>0</v>
      </c>
      <c r="U14" s="134"/>
      <c r="V14" s="165"/>
      <c r="W14" s="149"/>
      <c r="X14" s="172">
        <f>X13/Y13</f>
        <v>0.88888888888888884</v>
      </c>
      <c r="Y14" s="173"/>
      <c r="Z14" s="174">
        <f>Z13/AA13</f>
        <v>0.8</v>
      </c>
      <c r="AA14" s="175"/>
      <c r="AB14" s="165"/>
      <c r="AC14" s="2"/>
    </row>
    <row r="15" spans="1:29" ht="23.1" customHeight="1" x14ac:dyDescent="0.25">
      <c r="B15" s="148">
        <v>2</v>
      </c>
      <c r="C15" s="161" t="str">
        <f>Лист1!C13</f>
        <v>Костанайская обл.</v>
      </c>
      <c r="D15" s="117">
        <f>I13</f>
        <v>3</v>
      </c>
      <c r="E15" s="11" t="str">
        <f>H13</f>
        <v>:</v>
      </c>
      <c r="F15" s="118">
        <f>G13</f>
        <v>0</v>
      </c>
      <c r="G15" s="10"/>
      <c r="H15" s="10"/>
      <c r="I15" s="10"/>
      <c r="J15" s="117">
        <v>3</v>
      </c>
      <c r="K15" s="11" t="s">
        <v>38</v>
      </c>
      <c r="L15" s="118">
        <v>0</v>
      </c>
      <c r="M15" s="117">
        <v>1</v>
      </c>
      <c r="N15" s="11" t="s">
        <v>38</v>
      </c>
      <c r="O15" s="118">
        <v>3</v>
      </c>
      <c r="P15" s="117">
        <v>3</v>
      </c>
      <c r="Q15" s="11" t="s">
        <v>38</v>
      </c>
      <c r="R15" s="118">
        <v>0</v>
      </c>
      <c r="S15" s="117">
        <v>3</v>
      </c>
      <c r="T15" s="11" t="s">
        <v>38</v>
      </c>
      <c r="U15" s="118">
        <v>0</v>
      </c>
      <c r="V15" s="164">
        <f>E16+K16+N16+Q16+T16</f>
        <v>12</v>
      </c>
      <c r="W15" s="148">
        <v>4</v>
      </c>
      <c r="X15" s="12">
        <f>D15+J15+M15+P15+S15</f>
        <v>13</v>
      </c>
      <c r="Y15" s="6">
        <f>F15+L15+O15+R15+U15</f>
        <v>3</v>
      </c>
      <c r="Z15" s="6">
        <f>Лист1!I13</f>
        <v>376</v>
      </c>
      <c r="AA15" s="7">
        <f>Лист1!I14</f>
        <v>218</v>
      </c>
      <c r="AB15" s="164" t="s">
        <v>60</v>
      </c>
      <c r="AC15" s="2"/>
    </row>
    <row r="16" spans="1:29" ht="23.1" customHeight="1" thickBot="1" x14ac:dyDescent="0.3">
      <c r="B16" s="185"/>
      <c r="C16" s="162"/>
      <c r="D16" s="132"/>
      <c r="E16" s="119">
        <v>3</v>
      </c>
      <c r="F16" s="134"/>
      <c r="G16" s="17"/>
      <c r="H16" s="17"/>
      <c r="I16" s="17"/>
      <c r="J16" s="132"/>
      <c r="K16" s="119">
        <v>3</v>
      </c>
      <c r="L16" s="134"/>
      <c r="M16" s="132"/>
      <c r="N16" s="119">
        <v>0</v>
      </c>
      <c r="O16" s="134"/>
      <c r="P16" s="132"/>
      <c r="Q16" s="119">
        <v>3</v>
      </c>
      <c r="R16" s="134"/>
      <c r="S16" s="132"/>
      <c r="T16" s="119">
        <v>3</v>
      </c>
      <c r="U16" s="134"/>
      <c r="V16" s="165"/>
      <c r="W16" s="149"/>
      <c r="X16" s="178">
        <f>X15/Y15</f>
        <v>4.333333333333333</v>
      </c>
      <c r="Y16" s="191"/>
      <c r="Z16" s="176">
        <f>Z15/AA15</f>
        <v>1.724770642201835</v>
      </c>
      <c r="AA16" s="177"/>
      <c r="AB16" s="165"/>
      <c r="AC16" s="2"/>
    </row>
    <row r="17" spans="2:31" ht="23.1" customHeight="1" x14ac:dyDescent="0.25">
      <c r="B17" s="148">
        <v>3</v>
      </c>
      <c r="C17" s="161" t="str">
        <f>Лист1!C15</f>
        <v>Лисаковск</v>
      </c>
      <c r="D17" s="117">
        <f>L13</f>
        <v>0</v>
      </c>
      <c r="E17" s="11" t="str">
        <f>K13</f>
        <v>:</v>
      </c>
      <c r="F17" s="118">
        <f>J13</f>
        <v>3</v>
      </c>
      <c r="G17" s="117">
        <v>0</v>
      </c>
      <c r="H17" s="11" t="str">
        <f>K15</f>
        <v>:</v>
      </c>
      <c r="I17" s="118">
        <v>3</v>
      </c>
      <c r="J17" s="135"/>
      <c r="K17" s="10"/>
      <c r="L17" s="136"/>
      <c r="M17" s="117">
        <v>0</v>
      </c>
      <c r="N17" s="11" t="s">
        <v>38</v>
      </c>
      <c r="O17" s="118">
        <v>3</v>
      </c>
      <c r="P17" s="117">
        <v>3</v>
      </c>
      <c r="Q17" s="11" t="s">
        <v>38</v>
      </c>
      <c r="R17" s="118">
        <v>0</v>
      </c>
      <c r="S17" s="117">
        <v>1</v>
      </c>
      <c r="T17" s="11" t="s">
        <v>38</v>
      </c>
      <c r="U17" s="118">
        <v>3</v>
      </c>
      <c r="V17" s="164">
        <f>E18+H18+N18+Q18+T18</f>
        <v>3</v>
      </c>
      <c r="W17" s="148">
        <v>1</v>
      </c>
      <c r="X17" s="16">
        <f>D17+G17+M17+P17+S17</f>
        <v>4</v>
      </c>
      <c r="Y17" s="8">
        <f>F17+I17+O17+R17+U17</f>
        <v>12</v>
      </c>
      <c r="Z17" s="8">
        <f>Лист1!I15</f>
        <v>275</v>
      </c>
      <c r="AA17" s="9">
        <f>Лист1!I16</f>
        <v>334</v>
      </c>
      <c r="AB17" s="164" t="s">
        <v>57</v>
      </c>
      <c r="AC17" s="2"/>
    </row>
    <row r="18" spans="2:31" ht="23.1" customHeight="1" thickBot="1" x14ac:dyDescent="0.3">
      <c r="B18" s="185"/>
      <c r="C18" s="162"/>
      <c r="D18" s="132"/>
      <c r="E18" s="119">
        <v>0</v>
      </c>
      <c r="F18" s="134"/>
      <c r="G18" s="132"/>
      <c r="H18" s="119">
        <v>0</v>
      </c>
      <c r="I18" s="134"/>
      <c r="J18" s="139"/>
      <c r="K18" s="17"/>
      <c r="L18" s="140"/>
      <c r="M18" s="132"/>
      <c r="N18" s="119">
        <v>0</v>
      </c>
      <c r="O18" s="134"/>
      <c r="P18" s="132"/>
      <c r="Q18" s="119">
        <v>3</v>
      </c>
      <c r="R18" s="134"/>
      <c r="S18" s="132"/>
      <c r="T18" s="119">
        <v>0</v>
      </c>
      <c r="U18" s="134"/>
      <c r="V18" s="165"/>
      <c r="W18" s="149"/>
      <c r="X18" s="172">
        <f>X17/Y17</f>
        <v>0.33333333333333331</v>
      </c>
      <c r="Y18" s="173"/>
      <c r="Z18" s="174">
        <f>Z17/AA17</f>
        <v>0.82335329341317365</v>
      </c>
      <c r="AA18" s="175"/>
      <c r="AB18" s="165"/>
      <c r="AC18" s="2"/>
    </row>
    <row r="19" spans="2:31" ht="23.1" customHeight="1" x14ac:dyDescent="0.25">
      <c r="B19" s="148">
        <v>4</v>
      </c>
      <c r="C19" s="161" t="str">
        <f>Лист1!C17</f>
        <v>Уланский р-н ВКО</v>
      </c>
      <c r="D19" s="117">
        <f>O13</f>
        <v>3</v>
      </c>
      <c r="E19" s="11" t="str">
        <f>N13</f>
        <v>:</v>
      </c>
      <c r="F19" s="118">
        <f>M13</f>
        <v>2</v>
      </c>
      <c r="G19" s="117">
        <v>3</v>
      </c>
      <c r="H19" s="11" t="str">
        <f>N15</f>
        <v>:</v>
      </c>
      <c r="I19" s="118">
        <v>1</v>
      </c>
      <c r="J19" s="117">
        <f>O17</f>
        <v>3</v>
      </c>
      <c r="K19" s="11" t="str">
        <f>N17</f>
        <v>:</v>
      </c>
      <c r="L19" s="118">
        <f>M17</f>
        <v>0</v>
      </c>
      <c r="M19" s="135"/>
      <c r="N19" s="10"/>
      <c r="O19" s="136"/>
      <c r="P19" s="117">
        <v>3</v>
      </c>
      <c r="Q19" s="11" t="s">
        <v>38</v>
      </c>
      <c r="R19" s="118">
        <v>0</v>
      </c>
      <c r="S19" s="117">
        <v>3</v>
      </c>
      <c r="T19" s="11" t="s">
        <v>38</v>
      </c>
      <c r="U19" s="118">
        <v>1</v>
      </c>
      <c r="V19" s="164">
        <f>E20+H20+K20+Q20+T20</f>
        <v>14</v>
      </c>
      <c r="W19" s="148">
        <v>5</v>
      </c>
      <c r="X19" s="12">
        <f>D19+G19+J19+P19+S19</f>
        <v>15</v>
      </c>
      <c r="Y19" s="6">
        <f>F19+I19+L19+R19+U19</f>
        <v>4</v>
      </c>
      <c r="Z19" s="6">
        <f>Лист1!I17</f>
        <v>399</v>
      </c>
      <c r="AA19" s="7">
        <f>Лист1!I18</f>
        <v>301</v>
      </c>
      <c r="AB19" s="164" t="s">
        <v>59</v>
      </c>
      <c r="AC19" s="2"/>
    </row>
    <row r="20" spans="2:31" ht="23.1" customHeight="1" thickBot="1" x14ac:dyDescent="0.3">
      <c r="B20" s="185"/>
      <c r="C20" s="186"/>
      <c r="D20" s="132"/>
      <c r="E20" s="119">
        <v>2</v>
      </c>
      <c r="F20" s="134"/>
      <c r="G20" s="132"/>
      <c r="H20" s="119">
        <v>3</v>
      </c>
      <c r="I20" s="134"/>
      <c r="J20" s="132"/>
      <c r="K20" s="119">
        <v>3</v>
      </c>
      <c r="L20" s="134"/>
      <c r="M20" s="137"/>
      <c r="N20" s="18"/>
      <c r="O20" s="138"/>
      <c r="P20" s="132"/>
      <c r="Q20" s="119">
        <v>3</v>
      </c>
      <c r="R20" s="134"/>
      <c r="S20" s="132"/>
      <c r="T20" s="119">
        <v>3</v>
      </c>
      <c r="U20" s="134"/>
      <c r="V20" s="165"/>
      <c r="W20" s="149"/>
      <c r="X20" s="178">
        <f>X19/Y19</f>
        <v>3.75</v>
      </c>
      <c r="Y20" s="179"/>
      <c r="Z20" s="176">
        <f>Z19/AA19</f>
        <v>1.3255813953488371</v>
      </c>
      <c r="AA20" s="177"/>
      <c r="AB20" s="165"/>
      <c r="AC20" s="2"/>
    </row>
    <row r="21" spans="2:31" ht="23.1" customHeight="1" x14ac:dyDescent="0.25">
      <c r="B21" s="148">
        <v>5</v>
      </c>
      <c r="C21" s="161" t="str">
        <f>Лист1!C19</f>
        <v>ЗКО-2</v>
      </c>
      <c r="D21" s="117">
        <f>R13</f>
        <v>0</v>
      </c>
      <c r="E21" s="11" t="str">
        <f>Q13</f>
        <v>:</v>
      </c>
      <c r="F21" s="118">
        <f>P13</f>
        <v>3</v>
      </c>
      <c r="G21" s="117">
        <f>R15</f>
        <v>0</v>
      </c>
      <c r="H21" s="11" t="str">
        <f>Q15</f>
        <v>:</v>
      </c>
      <c r="I21" s="118">
        <f>P15</f>
        <v>3</v>
      </c>
      <c r="J21" s="117">
        <v>0</v>
      </c>
      <c r="K21" s="11" t="str">
        <f>Q17</f>
        <v>:</v>
      </c>
      <c r="L21" s="118">
        <v>3</v>
      </c>
      <c r="M21" s="117">
        <v>0</v>
      </c>
      <c r="N21" s="11" t="s">
        <v>38</v>
      </c>
      <c r="O21" s="118">
        <f>P19</f>
        <v>3</v>
      </c>
      <c r="P21" s="26"/>
      <c r="Q21" s="26"/>
      <c r="R21" s="26"/>
      <c r="S21" s="117">
        <v>0</v>
      </c>
      <c r="T21" s="11" t="s">
        <v>38</v>
      </c>
      <c r="U21" s="118">
        <v>3</v>
      </c>
      <c r="V21" s="164">
        <f>E22+H22+K22+N22+T22</f>
        <v>0</v>
      </c>
      <c r="W21" s="148">
        <v>0</v>
      </c>
      <c r="X21" s="16">
        <f>D21+G21+J21+M21+S21</f>
        <v>0</v>
      </c>
      <c r="Y21" s="8">
        <f>F21+I21+L21+O21+U21</f>
        <v>15</v>
      </c>
      <c r="Z21" s="8">
        <f>Лист1!I19</f>
        <v>68</v>
      </c>
      <c r="AA21" s="9">
        <f>Лист1!I20</f>
        <v>375</v>
      </c>
      <c r="AB21" s="164" t="s">
        <v>58</v>
      </c>
      <c r="AC21" s="3"/>
    </row>
    <row r="22" spans="2:31" ht="23.1" customHeight="1" thickBot="1" x14ac:dyDescent="0.3">
      <c r="B22" s="185"/>
      <c r="C22" s="162"/>
      <c r="D22" s="132"/>
      <c r="E22" s="119">
        <v>0</v>
      </c>
      <c r="F22" s="134"/>
      <c r="G22" s="132"/>
      <c r="H22" s="119">
        <v>0</v>
      </c>
      <c r="I22" s="134"/>
      <c r="J22" s="132"/>
      <c r="K22" s="119">
        <v>0</v>
      </c>
      <c r="L22" s="134"/>
      <c r="M22" s="132"/>
      <c r="N22" s="119">
        <v>0</v>
      </c>
      <c r="O22" s="134"/>
      <c r="P22" s="18"/>
      <c r="Q22" s="18"/>
      <c r="R22" s="18"/>
      <c r="S22" s="132"/>
      <c r="T22" s="119">
        <v>0</v>
      </c>
      <c r="U22" s="134"/>
      <c r="V22" s="165"/>
      <c r="W22" s="149"/>
      <c r="X22" s="172">
        <f>X21/Y21</f>
        <v>0</v>
      </c>
      <c r="Y22" s="173"/>
      <c r="Z22" s="174">
        <f>Z21/AA21</f>
        <v>0.18133333333333335</v>
      </c>
      <c r="AA22" s="175"/>
      <c r="AB22" s="165"/>
      <c r="AC22" s="24"/>
      <c r="AD22" s="5"/>
    </row>
    <row r="23" spans="2:31" ht="23.1" customHeight="1" thickBot="1" x14ac:dyDescent="0.3">
      <c r="B23" s="148">
        <v>6</v>
      </c>
      <c r="C23" s="161" t="str">
        <f>Лист1!C21</f>
        <v>Ару-Астана</v>
      </c>
      <c r="D23" s="141">
        <f>U13</f>
        <v>3</v>
      </c>
      <c r="E23" s="123" t="str">
        <f>T13</f>
        <v>:</v>
      </c>
      <c r="F23" s="142">
        <f>S13</f>
        <v>0</v>
      </c>
      <c r="G23" s="117">
        <f>U15</f>
        <v>0</v>
      </c>
      <c r="H23" s="11" t="str">
        <f>T15</f>
        <v>:</v>
      </c>
      <c r="I23" s="118">
        <f>S15</f>
        <v>3</v>
      </c>
      <c r="J23" s="117">
        <v>3</v>
      </c>
      <c r="K23" s="11" t="str">
        <f>T17</f>
        <v>:</v>
      </c>
      <c r="L23" s="118">
        <v>1</v>
      </c>
      <c r="M23" s="117">
        <f>U19</f>
        <v>1</v>
      </c>
      <c r="N23" s="11" t="str">
        <f>T19</f>
        <v>:</v>
      </c>
      <c r="O23" s="118">
        <f>S19</f>
        <v>3</v>
      </c>
      <c r="P23" s="117">
        <f>U21</f>
        <v>3</v>
      </c>
      <c r="Q23" s="11" t="str">
        <f>T21</f>
        <v>:</v>
      </c>
      <c r="R23" s="118">
        <f>S21</f>
        <v>0</v>
      </c>
      <c r="S23" s="135"/>
      <c r="T23" s="10"/>
      <c r="U23" s="136"/>
      <c r="V23" s="164">
        <f>E24+H24+K24+N24+Q24</f>
        <v>9</v>
      </c>
      <c r="W23" s="148">
        <v>3</v>
      </c>
      <c r="X23" s="100">
        <f>D23+G23+J23+M23+P23</f>
        <v>10</v>
      </c>
      <c r="Y23" s="101">
        <f>F23+I23+L23+O23+R23</f>
        <v>7</v>
      </c>
      <c r="Z23" s="92">
        <f>Лист1!I21</f>
        <v>376</v>
      </c>
      <c r="AA23" s="93">
        <f>Лист1!I22</f>
        <v>253</v>
      </c>
      <c r="AB23" s="164" t="s">
        <v>55</v>
      </c>
      <c r="AC23" s="25"/>
      <c r="AD23" s="5"/>
      <c r="AE23" s="25"/>
    </row>
    <row r="24" spans="2:31" ht="23.1" customHeight="1" thickBot="1" x14ac:dyDescent="0.3">
      <c r="B24" s="185"/>
      <c r="C24" s="162"/>
      <c r="D24" s="143"/>
      <c r="E24" s="144">
        <v>3</v>
      </c>
      <c r="F24" s="145"/>
      <c r="G24" s="132"/>
      <c r="H24" s="119">
        <v>0</v>
      </c>
      <c r="I24" s="134"/>
      <c r="J24" s="132"/>
      <c r="K24" s="119">
        <v>3</v>
      </c>
      <c r="L24" s="134"/>
      <c r="M24" s="132"/>
      <c r="N24" s="119">
        <v>0</v>
      </c>
      <c r="O24" s="134"/>
      <c r="P24" s="132"/>
      <c r="Q24" s="119">
        <v>3</v>
      </c>
      <c r="R24" s="134"/>
      <c r="S24" s="139"/>
      <c r="T24" s="17"/>
      <c r="U24" s="140"/>
      <c r="V24" s="165"/>
      <c r="W24" s="149"/>
      <c r="X24" s="166">
        <f>X23/Y23</f>
        <v>1.4285714285714286</v>
      </c>
      <c r="Y24" s="167"/>
      <c r="Z24" s="168">
        <f>Z23/AA23</f>
        <v>1.4861660079051384</v>
      </c>
      <c r="AA24" s="169"/>
      <c r="AB24" s="165"/>
    </row>
    <row r="25" spans="2:31" ht="18" customHeight="1" x14ac:dyDescent="0.25"/>
    <row r="27" spans="2:31" ht="18.75" x14ac:dyDescent="0.3">
      <c r="B27" s="19" t="s">
        <v>53</v>
      </c>
      <c r="G27" s="15"/>
      <c r="H27" s="15"/>
      <c r="I27" s="125"/>
      <c r="M27" s="56"/>
      <c r="N27" s="15"/>
      <c r="O27" s="19" t="s">
        <v>54</v>
      </c>
      <c r="Q27" s="56"/>
      <c r="R27" s="56"/>
      <c r="U27" s="56"/>
      <c r="V27" s="120"/>
      <c r="W27" s="120"/>
      <c r="Z27" s="1"/>
      <c r="AC27" s="4"/>
    </row>
    <row r="28" spans="2:31" ht="15" customHeight="1" x14ac:dyDescent="0.25">
      <c r="L28" s="15"/>
      <c r="U28" s="15"/>
      <c r="V28" s="19"/>
      <c r="W28" s="19"/>
    </row>
    <row r="34" ht="15" customHeight="1" x14ac:dyDescent="0.25"/>
  </sheetData>
  <mergeCells count="59">
    <mergeCell ref="B9:D9"/>
    <mergeCell ref="B15:B16"/>
    <mergeCell ref="B11:B12"/>
    <mergeCell ref="B13:B14"/>
    <mergeCell ref="C11:C12"/>
    <mergeCell ref="D11:F12"/>
    <mergeCell ref="C13:C14"/>
    <mergeCell ref="G11:I12"/>
    <mergeCell ref="J11:L12"/>
    <mergeCell ref="C15:C16"/>
    <mergeCell ref="Z18:AA18"/>
    <mergeCell ref="X16:Y16"/>
    <mergeCell ref="V15:V16"/>
    <mergeCell ref="M11:O12"/>
    <mergeCell ref="P11:R12"/>
    <mergeCell ref="W15:W16"/>
    <mergeCell ref="W13:W14"/>
    <mergeCell ref="S11:U12"/>
    <mergeCell ref="V11:V12"/>
    <mergeCell ref="V13:V14"/>
    <mergeCell ref="X14:Y14"/>
    <mergeCell ref="W11:W12"/>
    <mergeCell ref="AC11:AC12"/>
    <mergeCell ref="AB11:AB12"/>
    <mergeCell ref="Z14:AA14"/>
    <mergeCell ref="Z11:AA12"/>
    <mergeCell ref="AB13:AB14"/>
    <mergeCell ref="B17:B18"/>
    <mergeCell ref="C17:C18"/>
    <mergeCell ref="V19:V20"/>
    <mergeCell ref="W23:W24"/>
    <mergeCell ref="W21:W22"/>
    <mergeCell ref="W17:W18"/>
    <mergeCell ref="C19:C20"/>
    <mergeCell ref="V23:V24"/>
    <mergeCell ref="C21:C22"/>
    <mergeCell ref="V21:V22"/>
    <mergeCell ref="V17:V18"/>
    <mergeCell ref="B19:B20"/>
    <mergeCell ref="B21:B22"/>
    <mergeCell ref="B23:B24"/>
    <mergeCell ref="C23:C24"/>
    <mergeCell ref="W19:W20"/>
    <mergeCell ref="AB23:AB24"/>
    <mergeCell ref="X24:Y24"/>
    <mergeCell ref="AB21:AB22"/>
    <mergeCell ref="Z24:AA24"/>
    <mergeCell ref="C7:AB7"/>
    <mergeCell ref="AB17:AB18"/>
    <mergeCell ref="X18:Y18"/>
    <mergeCell ref="Z22:AA22"/>
    <mergeCell ref="Z20:AA20"/>
    <mergeCell ref="X20:Y20"/>
    <mergeCell ref="X22:Y22"/>
    <mergeCell ref="AB19:AB20"/>
    <mergeCell ref="AB15:AB16"/>
    <mergeCell ref="Z16:AA16"/>
    <mergeCell ref="Y9:AB9"/>
    <mergeCell ref="X11:Y12"/>
  </mergeCells>
  <phoneticPr fontId="0" type="noConversion"/>
  <pageMargins left="0.17" right="0.17" top="0.17" bottom="0.24" header="0.17" footer="0.19"/>
  <pageSetup paperSize="9" orientation="landscape" horizontalDpi="360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5"/>
  <sheetViews>
    <sheetView topLeftCell="A4" workbookViewId="0">
      <selection activeCell="O3" sqref="O3:Q3"/>
    </sheetView>
  </sheetViews>
  <sheetFormatPr defaultRowHeight="15" x14ac:dyDescent="0.25"/>
  <cols>
    <col min="1" max="1" width="3.140625" style="21" customWidth="1"/>
    <col min="2" max="2" width="23.85546875" style="21" customWidth="1"/>
    <col min="3" max="3" width="6" style="56" customWidth="1"/>
    <col min="4" max="4" width="6.28515625" style="56" customWidth="1"/>
    <col min="5" max="5" width="6.7109375" style="22" customWidth="1"/>
    <col min="6" max="6" width="6.28515625" style="21" customWidth="1"/>
    <col min="7" max="7" width="6" style="21" customWidth="1"/>
    <col min="8" max="8" width="6.7109375" style="21" customWidth="1"/>
    <col min="9" max="9" width="6.28515625" style="21" customWidth="1"/>
    <col min="10" max="10" width="6.5703125" style="21" customWidth="1"/>
    <col min="11" max="11" width="6.42578125" style="21" customWidth="1"/>
    <col min="12" max="12" width="5.85546875" style="21" customWidth="1"/>
    <col min="13" max="13" width="6.5703125" style="21" customWidth="1"/>
    <col min="14" max="14" width="5.85546875" style="21" customWidth="1"/>
    <col min="15" max="15" width="5.42578125" style="21" customWidth="1"/>
    <col min="16" max="16" width="6.5703125" style="21" customWidth="1"/>
    <col min="17" max="17" width="7" style="21" customWidth="1"/>
    <col min="18" max="18" width="5.7109375" style="21" customWidth="1"/>
    <col min="19" max="19" width="6" style="21" customWidth="1"/>
    <col min="20" max="20" width="7" style="21" customWidth="1"/>
    <col min="21" max="16384" width="9.140625" style="21"/>
  </cols>
  <sheetData>
    <row r="1" spans="1:23" ht="18" customHeight="1" thickBot="1" x14ac:dyDescent="0.3">
      <c r="H1" s="27" t="s">
        <v>17</v>
      </c>
      <c r="I1" s="27"/>
      <c r="J1" s="28"/>
    </row>
    <row r="2" spans="1:23" ht="18" customHeight="1" x14ac:dyDescent="0.25">
      <c r="A2" s="211" t="s">
        <v>0</v>
      </c>
      <c r="B2" s="150" t="s">
        <v>18</v>
      </c>
      <c r="C2" s="42"/>
      <c r="D2" s="57" t="s">
        <v>19</v>
      </c>
      <c r="E2" s="91"/>
      <c r="F2" s="32"/>
      <c r="G2" s="30" t="s">
        <v>20</v>
      </c>
      <c r="H2" s="33"/>
      <c r="I2" s="29"/>
      <c r="J2" s="30" t="s">
        <v>21</v>
      </c>
      <c r="K2" s="31"/>
      <c r="L2" s="29"/>
      <c r="M2" s="30" t="s">
        <v>22</v>
      </c>
      <c r="N2" s="31"/>
      <c r="O2" s="29"/>
      <c r="P2" s="30" t="s">
        <v>23</v>
      </c>
      <c r="Q2" s="31"/>
      <c r="R2" s="216" t="s">
        <v>24</v>
      </c>
      <c r="S2" s="217"/>
      <c r="T2" s="217"/>
      <c r="U2" s="218"/>
    </row>
    <row r="3" spans="1:23" ht="30" customHeight="1" x14ac:dyDescent="0.25">
      <c r="A3" s="212"/>
      <c r="B3" s="151"/>
      <c r="C3" s="200" t="s">
        <v>37</v>
      </c>
      <c r="D3" s="201"/>
      <c r="E3" s="202"/>
      <c r="F3" s="200"/>
      <c r="G3" s="201"/>
      <c r="H3" s="202"/>
      <c r="I3" s="200"/>
      <c r="J3" s="201"/>
      <c r="K3" s="202"/>
      <c r="L3" s="200"/>
      <c r="M3" s="201"/>
      <c r="N3" s="202"/>
      <c r="O3" s="200"/>
      <c r="P3" s="201"/>
      <c r="Q3" s="202"/>
      <c r="R3" s="219"/>
      <c r="S3" s="220"/>
      <c r="T3" s="220"/>
      <c r="U3" s="221"/>
    </row>
    <row r="4" spans="1:23" ht="18" customHeight="1" thickBot="1" x14ac:dyDescent="0.3">
      <c r="A4" s="212"/>
      <c r="B4" s="151"/>
      <c r="C4" s="205" t="s">
        <v>42</v>
      </c>
      <c r="D4" s="206"/>
      <c r="E4" s="207"/>
      <c r="F4" s="205"/>
      <c r="G4" s="206"/>
      <c r="H4" s="207"/>
      <c r="I4" s="214"/>
      <c r="J4" s="214"/>
      <c r="K4" s="214"/>
      <c r="L4" s="205"/>
      <c r="M4" s="206"/>
      <c r="N4" s="207"/>
      <c r="O4" s="205"/>
      <c r="P4" s="206"/>
      <c r="Q4" s="207"/>
      <c r="R4" s="222"/>
      <c r="S4" s="223"/>
      <c r="T4" s="223"/>
      <c r="U4" s="224"/>
    </row>
    <row r="5" spans="1:23" ht="18" customHeight="1" x14ac:dyDescent="0.25">
      <c r="A5" s="212"/>
      <c r="B5" s="151"/>
      <c r="C5" s="208" t="s">
        <v>25</v>
      </c>
      <c r="D5" s="209"/>
      <c r="E5" s="103" t="s">
        <v>26</v>
      </c>
      <c r="F5" s="208" t="s">
        <v>25</v>
      </c>
      <c r="G5" s="209"/>
      <c r="H5" s="34" t="s">
        <v>26</v>
      </c>
      <c r="I5" s="208" t="s">
        <v>25</v>
      </c>
      <c r="J5" s="209"/>
      <c r="K5" s="34" t="s">
        <v>26</v>
      </c>
      <c r="L5" s="208" t="s">
        <v>25</v>
      </c>
      <c r="M5" s="209"/>
      <c r="N5" s="34" t="s">
        <v>26</v>
      </c>
      <c r="O5" s="208" t="s">
        <v>25</v>
      </c>
      <c r="P5" s="209"/>
      <c r="Q5" s="34" t="s">
        <v>26</v>
      </c>
      <c r="R5" s="208" t="s">
        <v>25</v>
      </c>
      <c r="S5" s="209"/>
      <c r="T5" s="34" t="s">
        <v>26</v>
      </c>
      <c r="U5" s="225" t="s">
        <v>27</v>
      </c>
    </row>
    <row r="6" spans="1:23" ht="18" customHeight="1" x14ac:dyDescent="0.25">
      <c r="A6" s="212"/>
      <c r="B6" s="151"/>
      <c r="C6" s="35" t="s">
        <v>28</v>
      </c>
      <c r="D6" s="46"/>
      <c r="E6" s="80" t="s">
        <v>29</v>
      </c>
      <c r="F6" s="105" t="s">
        <v>30</v>
      </c>
      <c r="G6" s="102"/>
      <c r="H6" s="37" t="s">
        <v>29</v>
      </c>
      <c r="I6" s="38" t="s">
        <v>28</v>
      </c>
      <c r="J6" s="36"/>
      <c r="K6" s="37" t="s">
        <v>29</v>
      </c>
      <c r="L6" s="35" t="s">
        <v>30</v>
      </c>
      <c r="M6" s="36"/>
      <c r="N6" s="37" t="s">
        <v>29</v>
      </c>
      <c r="O6" s="35" t="s">
        <v>28</v>
      </c>
      <c r="P6" s="39"/>
      <c r="Q6" s="37" t="s">
        <v>29</v>
      </c>
      <c r="R6" s="35" t="s">
        <v>30</v>
      </c>
      <c r="S6" s="39"/>
      <c r="T6" s="37" t="s">
        <v>29</v>
      </c>
      <c r="U6" s="225"/>
    </row>
    <row r="7" spans="1:23" ht="18" customHeight="1" thickBot="1" x14ac:dyDescent="0.3">
      <c r="A7" s="213"/>
      <c r="B7" s="152"/>
      <c r="C7" s="203" t="s">
        <v>31</v>
      </c>
      <c r="D7" s="204"/>
      <c r="E7" s="104" t="s">
        <v>32</v>
      </c>
      <c r="F7" s="205" t="s">
        <v>31</v>
      </c>
      <c r="G7" s="210"/>
      <c r="H7" s="40" t="s">
        <v>32</v>
      </c>
      <c r="I7" s="214" t="s">
        <v>31</v>
      </c>
      <c r="J7" s="204"/>
      <c r="K7" s="40" t="s">
        <v>32</v>
      </c>
      <c r="L7" s="203" t="s">
        <v>31</v>
      </c>
      <c r="M7" s="204"/>
      <c r="N7" s="40" t="s">
        <v>32</v>
      </c>
      <c r="O7" s="203" t="s">
        <v>31</v>
      </c>
      <c r="P7" s="204"/>
      <c r="Q7" s="40" t="s">
        <v>32</v>
      </c>
      <c r="R7" s="227" t="s">
        <v>31</v>
      </c>
      <c r="S7" s="228"/>
      <c r="T7" s="58" t="s">
        <v>32</v>
      </c>
      <c r="U7" s="226"/>
    </row>
    <row r="8" spans="1:23" ht="17.100000000000001" customHeight="1" x14ac:dyDescent="0.25">
      <c r="A8" s="196">
        <v>1</v>
      </c>
      <c r="B8" s="153" t="str">
        <f>Лист1!C11</f>
        <v>ЗКО</v>
      </c>
      <c r="C8" s="52">
        <f>Лист2!X13</f>
        <v>8</v>
      </c>
      <c r="D8" s="41">
        <f>Лист2!Z13</f>
        <v>252</v>
      </c>
      <c r="E8" s="194">
        <f>Лист2!V13</f>
        <v>7</v>
      </c>
      <c r="F8" s="52"/>
      <c r="G8" s="41"/>
      <c r="H8" s="194"/>
      <c r="I8" s="52"/>
      <c r="J8" s="41"/>
      <c r="K8" s="194"/>
      <c r="L8" s="52"/>
      <c r="M8" s="41"/>
      <c r="N8" s="194"/>
      <c r="O8" s="52"/>
      <c r="P8" s="41"/>
      <c r="Q8" s="194"/>
      <c r="R8" s="73">
        <f>C8+F8+I8+L8+O8</f>
        <v>8</v>
      </c>
      <c r="S8" s="74">
        <f>D8+G8+J8+M8+P8</f>
        <v>252</v>
      </c>
      <c r="T8" s="232">
        <f>E8+H8+K8+N8+Q8</f>
        <v>7</v>
      </c>
      <c r="U8" s="229"/>
    </row>
    <row r="9" spans="1:23" ht="17.100000000000001" customHeight="1" thickBot="1" x14ac:dyDescent="0.3">
      <c r="A9" s="197"/>
      <c r="B9" s="199"/>
      <c r="C9" s="59">
        <f>Лист2!Y13</f>
        <v>9</v>
      </c>
      <c r="D9" s="43">
        <f>Лист2!AA13</f>
        <v>315</v>
      </c>
      <c r="E9" s="195"/>
      <c r="F9" s="59"/>
      <c r="G9" s="43"/>
      <c r="H9" s="195"/>
      <c r="I9" s="59"/>
      <c r="J9" s="43"/>
      <c r="K9" s="195"/>
      <c r="L9" s="59"/>
      <c r="M9" s="43"/>
      <c r="N9" s="195"/>
      <c r="O9" s="59"/>
      <c r="P9" s="43"/>
      <c r="Q9" s="195"/>
      <c r="R9" s="75">
        <f>C9+F9+I9+L9+O9</f>
        <v>9</v>
      </c>
      <c r="S9" s="76">
        <f>D9+G9+J9+M9+P9</f>
        <v>315</v>
      </c>
      <c r="T9" s="233"/>
      <c r="U9" s="230"/>
    </row>
    <row r="10" spans="1:23" ht="17.100000000000001" customHeight="1" thickTop="1" thickBot="1" x14ac:dyDescent="0.3">
      <c r="A10" s="198"/>
      <c r="B10" s="154"/>
      <c r="C10" s="60">
        <f>C8/C9</f>
        <v>0.88888888888888884</v>
      </c>
      <c r="D10" s="60">
        <f>D8/D9</f>
        <v>0.8</v>
      </c>
      <c r="E10" s="51">
        <f>Лист2!W13</f>
        <v>2</v>
      </c>
      <c r="F10" s="60"/>
      <c r="G10" s="45"/>
      <c r="H10" s="51"/>
      <c r="I10" s="60"/>
      <c r="J10" s="45"/>
      <c r="K10" s="51"/>
      <c r="L10" s="60"/>
      <c r="M10" s="45"/>
      <c r="N10" s="51"/>
      <c r="O10" s="60"/>
      <c r="P10" s="45"/>
      <c r="Q10" s="51"/>
      <c r="R10" s="77">
        <f>R8/R9</f>
        <v>0.88888888888888884</v>
      </c>
      <c r="S10" s="83">
        <f>S8/S9</f>
        <v>0.8</v>
      </c>
      <c r="T10" s="72">
        <f>E10+H10+K10+N10+Q10</f>
        <v>2</v>
      </c>
      <c r="U10" s="231"/>
    </row>
    <row r="11" spans="1:23" ht="17.100000000000001" customHeight="1" x14ac:dyDescent="0.25">
      <c r="A11" s="196">
        <v>2</v>
      </c>
      <c r="B11" s="153" t="str">
        <f>Лист1!C13</f>
        <v>Костанайская обл.</v>
      </c>
      <c r="C11" s="56">
        <f>Лист2!X15</f>
        <v>13</v>
      </c>
      <c r="D11" s="48">
        <f>Лист2!Z15</f>
        <v>376</v>
      </c>
      <c r="E11" s="215">
        <f>Лист2!V15</f>
        <v>12</v>
      </c>
      <c r="F11" s="56"/>
      <c r="G11" s="48"/>
      <c r="H11" s="215"/>
      <c r="I11" s="56"/>
      <c r="J11" s="48"/>
      <c r="K11" s="215"/>
      <c r="L11" s="56"/>
      <c r="M11" s="48"/>
      <c r="N11" s="215"/>
      <c r="O11" s="56"/>
      <c r="P11" s="48"/>
      <c r="Q11" s="215"/>
      <c r="R11" s="73">
        <f>C11+F11+I11+L11+O11</f>
        <v>13</v>
      </c>
      <c r="S11" s="79">
        <f>D11+G11+J11+M11+P11</f>
        <v>376</v>
      </c>
      <c r="T11" s="234">
        <f>E11+H11+K11+N11+Q11</f>
        <v>12</v>
      </c>
      <c r="U11" s="230"/>
    </row>
    <row r="12" spans="1:23" ht="17.100000000000001" customHeight="1" thickBot="1" x14ac:dyDescent="0.3">
      <c r="A12" s="197"/>
      <c r="B12" s="199"/>
      <c r="C12" s="44">
        <f>Лист2!Y15</f>
        <v>3</v>
      </c>
      <c r="D12" s="43">
        <f>Лист2!AA15</f>
        <v>218</v>
      </c>
      <c r="E12" s="195"/>
      <c r="F12" s="44"/>
      <c r="G12" s="43"/>
      <c r="H12" s="195"/>
      <c r="I12" s="44"/>
      <c r="J12" s="43"/>
      <c r="K12" s="195"/>
      <c r="L12" s="44"/>
      <c r="M12" s="43"/>
      <c r="N12" s="195"/>
      <c r="O12" s="44"/>
      <c r="P12" s="43"/>
      <c r="Q12" s="195"/>
      <c r="R12" s="84">
        <f>C12+F12+I12+L12+O12</f>
        <v>3</v>
      </c>
      <c r="S12" s="76">
        <f>D12+G12+J12+M12+P12</f>
        <v>218</v>
      </c>
      <c r="T12" s="233"/>
      <c r="U12" s="230"/>
      <c r="W12" s="49"/>
    </row>
    <row r="13" spans="1:23" ht="17.100000000000001" customHeight="1" thickTop="1" thickBot="1" x14ac:dyDescent="0.3">
      <c r="A13" s="198"/>
      <c r="B13" s="154"/>
      <c r="C13" s="60">
        <f>C11/C12</f>
        <v>4.333333333333333</v>
      </c>
      <c r="D13" s="60">
        <f>D11/D12</f>
        <v>1.724770642201835</v>
      </c>
      <c r="E13" s="50">
        <f>Лист2!W15</f>
        <v>4</v>
      </c>
      <c r="F13" s="60"/>
      <c r="G13" s="45"/>
      <c r="H13" s="50"/>
      <c r="I13" s="60"/>
      <c r="J13" s="45"/>
      <c r="K13" s="50"/>
      <c r="L13" s="60"/>
      <c r="M13" s="45"/>
      <c r="N13" s="50"/>
      <c r="O13" s="60"/>
      <c r="P13" s="45"/>
      <c r="Q13" s="50"/>
      <c r="R13" s="77">
        <f>R11/R12</f>
        <v>4.333333333333333</v>
      </c>
      <c r="S13" s="77">
        <f>S11/S12</f>
        <v>1.724770642201835</v>
      </c>
      <c r="T13" s="71">
        <f>E13+H13+K13+N13+Q13</f>
        <v>4</v>
      </c>
      <c r="U13" s="230"/>
    </row>
    <row r="14" spans="1:23" ht="17.100000000000001" customHeight="1" x14ac:dyDescent="0.25">
      <c r="A14" s="196">
        <v>3</v>
      </c>
      <c r="B14" s="153" t="str">
        <f>Лист1!C15</f>
        <v>Лисаковск</v>
      </c>
      <c r="C14" s="52">
        <f>Лист2!X17</f>
        <v>4</v>
      </c>
      <c r="D14" s="41">
        <f>Лист2!Z17</f>
        <v>275</v>
      </c>
      <c r="E14" s="194">
        <f>Лист2!V17</f>
        <v>3</v>
      </c>
      <c r="F14" s="52"/>
      <c r="G14" s="41"/>
      <c r="H14" s="194"/>
      <c r="I14" s="52"/>
      <c r="J14" s="41"/>
      <c r="K14" s="194"/>
      <c r="L14" s="52"/>
      <c r="M14" s="41"/>
      <c r="N14" s="194"/>
      <c r="O14" s="52"/>
      <c r="P14" s="41"/>
      <c r="Q14" s="194"/>
      <c r="R14" s="73">
        <f>C14+F14+I14+L14+O14</f>
        <v>4</v>
      </c>
      <c r="S14" s="74">
        <f>D14+G14+J14+M14+P14</f>
        <v>275</v>
      </c>
      <c r="T14" s="232">
        <f>E14+H14+K14+N14+Q14</f>
        <v>3</v>
      </c>
      <c r="U14" s="229"/>
    </row>
    <row r="15" spans="1:23" ht="17.100000000000001" customHeight="1" thickBot="1" x14ac:dyDescent="0.3">
      <c r="A15" s="197"/>
      <c r="B15" s="199"/>
      <c r="C15" s="44">
        <f>Лист2!Y17</f>
        <v>12</v>
      </c>
      <c r="D15" s="43">
        <f>Лист2!AA17</f>
        <v>334</v>
      </c>
      <c r="E15" s="195"/>
      <c r="F15" s="44"/>
      <c r="G15" s="43"/>
      <c r="H15" s="195"/>
      <c r="I15" s="44"/>
      <c r="J15" s="43"/>
      <c r="K15" s="195"/>
      <c r="L15" s="44"/>
      <c r="M15" s="43"/>
      <c r="N15" s="195"/>
      <c r="O15" s="44"/>
      <c r="P15" s="43"/>
      <c r="Q15" s="195"/>
      <c r="R15" s="75">
        <f>C15+F15+I15+L15+O15</f>
        <v>12</v>
      </c>
      <c r="S15" s="76">
        <f>D15+G15+J15+M15+P15</f>
        <v>334</v>
      </c>
      <c r="T15" s="233"/>
      <c r="U15" s="230"/>
    </row>
    <row r="16" spans="1:23" ht="17.100000000000001" customHeight="1" thickTop="1" thickBot="1" x14ac:dyDescent="0.3">
      <c r="A16" s="198"/>
      <c r="B16" s="154"/>
      <c r="C16" s="60">
        <f>C14/C15</f>
        <v>0.33333333333333331</v>
      </c>
      <c r="D16" s="60">
        <f>D14/D15</f>
        <v>0.82335329341317365</v>
      </c>
      <c r="E16" s="51">
        <f>Лист2!W17</f>
        <v>1</v>
      </c>
      <c r="F16" s="60"/>
      <c r="G16" s="45"/>
      <c r="H16" s="51"/>
      <c r="I16" s="60"/>
      <c r="J16" s="45"/>
      <c r="K16" s="51"/>
      <c r="L16" s="60"/>
      <c r="M16" s="45"/>
      <c r="N16" s="51"/>
      <c r="O16" s="60"/>
      <c r="P16" s="45"/>
      <c r="Q16" s="51"/>
      <c r="R16" s="77">
        <f>R14/R15</f>
        <v>0.33333333333333331</v>
      </c>
      <c r="S16" s="77">
        <f>S14/S15</f>
        <v>0.82335329341317365</v>
      </c>
      <c r="T16" s="72">
        <f>E16+H16+K16+N16+Q16</f>
        <v>1</v>
      </c>
      <c r="U16" s="231"/>
    </row>
    <row r="17" spans="1:21" ht="17.100000000000001" customHeight="1" x14ac:dyDescent="0.25">
      <c r="A17" s="196">
        <v>4</v>
      </c>
      <c r="B17" s="153" t="str">
        <f>Лист1!C17</f>
        <v>Уланский р-н ВКО</v>
      </c>
      <c r="C17" s="42">
        <f>Лист2!X19</f>
        <v>15</v>
      </c>
      <c r="D17" s="41">
        <f>Лист2!Z19</f>
        <v>399</v>
      </c>
      <c r="E17" s="194">
        <f>Лист2!V19</f>
        <v>14</v>
      </c>
      <c r="F17" s="42"/>
      <c r="G17" s="41"/>
      <c r="H17" s="194"/>
      <c r="I17" s="42"/>
      <c r="J17" s="41"/>
      <c r="K17" s="194"/>
      <c r="L17" s="42"/>
      <c r="M17" s="41"/>
      <c r="N17" s="194"/>
      <c r="O17" s="42"/>
      <c r="P17" s="41"/>
      <c r="Q17" s="194"/>
      <c r="R17" s="78">
        <f>C17+F17+I17+L17+O17</f>
        <v>15</v>
      </c>
      <c r="S17" s="79">
        <f>D17+G17+J17+M17+P17</f>
        <v>399</v>
      </c>
      <c r="T17" s="234">
        <f>E17+H17+K17+N17+Q17</f>
        <v>14</v>
      </c>
      <c r="U17" s="230"/>
    </row>
    <row r="18" spans="1:21" ht="17.100000000000001" customHeight="1" thickBot="1" x14ac:dyDescent="0.3">
      <c r="A18" s="197"/>
      <c r="B18" s="199"/>
      <c r="C18" s="44">
        <f>Лист2!Y19</f>
        <v>4</v>
      </c>
      <c r="D18" s="43">
        <f>Лист2!AA19</f>
        <v>301</v>
      </c>
      <c r="E18" s="195"/>
      <c r="F18" s="44"/>
      <c r="G18" s="43"/>
      <c r="H18" s="195"/>
      <c r="I18" s="44"/>
      <c r="J18" s="43"/>
      <c r="K18" s="195"/>
      <c r="L18" s="44"/>
      <c r="M18" s="43"/>
      <c r="N18" s="195"/>
      <c r="O18" s="44"/>
      <c r="P18" s="43"/>
      <c r="Q18" s="195"/>
      <c r="R18" s="75">
        <f>C18+F18+I18+L18+O18</f>
        <v>4</v>
      </c>
      <c r="S18" s="76">
        <f>D18+G18+J18+M18+P18</f>
        <v>301</v>
      </c>
      <c r="T18" s="233"/>
      <c r="U18" s="230"/>
    </row>
    <row r="19" spans="1:21" ht="17.100000000000001" customHeight="1" thickTop="1" thickBot="1" x14ac:dyDescent="0.3">
      <c r="A19" s="198"/>
      <c r="B19" s="154"/>
      <c r="C19" s="60">
        <f>C17/C18</f>
        <v>3.75</v>
      </c>
      <c r="D19" s="60">
        <f>D17/D18</f>
        <v>1.3255813953488371</v>
      </c>
      <c r="E19" s="47">
        <f>Лист2!W19</f>
        <v>5</v>
      </c>
      <c r="F19" s="60"/>
      <c r="G19" s="45"/>
      <c r="H19" s="47"/>
      <c r="I19" s="60"/>
      <c r="J19" s="45"/>
      <c r="K19" s="47"/>
      <c r="L19" s="60"/>
      <c r="M19" s="45"/>
      <c r="N19" s="47"/>
      <c r="O19" s="60"/>
      <c r="P19" s="45"/>
      <c r="Q19" s="47"/>
      <c r="R19" s="77">
        <f>R17/R18</f>
        <v>3.75</v>
      </c>
      <c r="S19" s="77">
        <f>S17/S18</f>
        <v>1.3255813953488371</v>
      </c>
      <c r="T19" s="71">
        <f>E19+H19+K19+N19+Q19</f>
        <v>5</v>
      </c>
      <c r="U19" s="230"/>
    </row>
    <row r="20" spans="1:21" ht="17.100000000000001" customHeight="1" x14ac:dyDescent="0.25">
      <c r="A20" s="196">
        <v>5</v>
      </c>
      <c r="B20" s="161" t="str">
        <f>Лист1!C19</f>
        <v>ЗКО-2</v>
      </c>
      <c r="C20" s="52">
        <f>Лист2!X21</f>
        <v>0</v>
      </c>
      <c r="D20" s="41">
        <f>Лист2!Z21</f>
        <v>68</v>
      </c>
      <c r="E20" s="194">
        <f>Лист2!V21</f>
        <v>0</v>
      </c>
      <c r="F20" s="52"/>
      <c r="G20" s="41"/>
      <c r="H20" s="194"/>
      <c r="I20" s="52"/>
      <c r="J20" s="41"/>
      <c r="K20" s="194"/>
      <c r="L20" s="52"/>
      <c r="M20" s="41"/>
      <c r="N20" s="194"/>
      <c r="O20" s="52"/>
      <c r="P20" s="41"/>
      <c r="Q20" s="194"/>
      <c r="R20" s="73">
        <f>C20+F20+I20+L20+O20</f>
        <v>0</v>
      </c>
      <c r="S20" s="74">
        <f>D20+G20+J20+M20+P20</f>
        <v>68</v>
      </c>
      <c r="T20" s="232">
        <f>E20+H20+K20+N20+Q20</f>
        <v>0</v>
      </c>
      <c r="U20" s="229"/>
    </row>
    <row r="21" spans="1:21" ht="17.100000000000001" customHeight="1" thickBot="1" x14ac:dyDescent="0.3">
      <c r="A21" s="197"/>
      <c r="B21" s="193"/>
      <c r="C21" s="44">
        <f>Лист2!Y21</f>
        <v>15</v>
      </c>
      <c r="D21" s="43">
        <f>Лист2!AA21</f>
        <v>375</v>
      </c>
      <c r="E21" s="195"/>
      <c r="F21" s="44"/>
      <c r="G21" s="43"/>
      <c r="H21" s="195"/>
      <c r="I21" s="44"/>
      <c r="J21" s="43"/>
      <c r="K21" s="195"/>
      <c r="L21" s="44"/>
      <c r="M21" s="43"/>
      <c r="N21" s="195"/>
      <c r="O21" s="44"/>
      <c r="P21" s="43"/>
      <c r="Q21" s="195"/>
      <c r="R21" s="75">
        <f>C21+F21+I21+L21+O21</f>
        <v>15</v>
      </c>
      <c r="S21" s="76">
        <f>D21+G21+J21+M21+P21</f>
        <v>375</v>
      </c>
      <c r="T21" s="233"/>
      <c r="U21" s="230"/>
    </row>
    <row r="22" spans="1:21" ht="17.100000000000001" customHeight="1" thickTop="1" thickBot="1" x14ac:dyDescent="0.3">
      <c r="A22" s="198"/>
      <c r="B22" s="186"/>
      <c r="C22" s="60">
        <f>C20/C21</f>
        <v>0</v>
      </c>
      <c r="D22" s="60">
        <f>D20/D21</f>
        <v>0.18133333333333335</v>
      </c>
      <c r="E22" s="51">
        <f>Лист2!W21</f>
        <v>0</v>
      </c>
      <c r="F22" s="60"/>
      <c r="G22" s="45"/>
      <c r="H22" s="51"/>
      <c r="I22" s="60"/>
      <c r="J22" s="45"/>
      <c r="K22" s="51"/>
      <c r="L22" s="60"/>
      <c r="M22" s="45"/>
      <c r="N22" s="51"/>
      <c r="O22" s="60"/>
      <c r="P22" s="45"/>
      <c r="Q22" s="51"/>
      <c r="R22" s="77">
        <f>R20/R21</f>
        <v>0</v>
      </c>
      <c r="S22" s="77">
        <f>S20/S21</f>
        <v>0.18133333333333335</v>
      </c>
      <c r="T22" s="72">
        <f>E22+H22+K22+N22+Q22</f>
        <v>0</v>
      </c>
      <c r="U22" s="231"/>
    </row>
    <row r="23" spans="1:21" ht="17.100000000000001" customHeight="1" x14ac:dyDescent="0.25">
      <c r="A23" s="196">
        <v>6</v>
      </c>
      <c r="B23" s="161" t="str">
        <f>Лист1!C21</f>
        <v>Ару-Астана</v>
      </c>
      <c r="C23" s="52">
        <f>Лист2!X23</f>
        <v>10</v>
      </c>
      <c r="D23" s="41">
        <f>Лист2!Z23</f>
        <v>376</v>
      </c>
      <c r="E23" s="194">
        <f>Лист2!V23</f>
        <v>9</v>
      </c>
      <c r="F23" s="52"/>
      <c r="G23" s="41"/>
      <c r="H23" s="194"/>
      <c r="I23" s="52"/>
      <c r="J23" s="41"/>
      <c r="K23" s="194"/>
      <c r="L23" s="52"/>
      <c r="M23" s="41"/>
      <c r="N23" s="194"/>
      <c r="O23" s="52"/>
      <c r="P23" s="41"/>
      <c r="Q23" s="194"/>
      <c r="R23" s="73">
        <f>C23+F23+I23+L23+O23</f>
        <v>10</v>
      </c>
      <c r="S23" s="74">
        <f>D23+G23+J23+M23+P23</f>
        <v>376</v>
      </c>
      <c r="T23" s="232">
        <f>E23+H23+K23+N23+Q23</f>
        <v>9</v>
      </c>
      <c r="U23" s="229"/>
    </row>
    <row r="24" spans="1:21" ht="17.100000000000001" customHeight="1" thickBot="1" x14ac:dyDescent="0.3">
      <c r="A24" s="197"/>
      <c r="B24" s="193"/>
      <c r="C24" s="44">
        <f>Лист2!Y23</f>
        <v>7</v>
      </c>
      <c r="D24" s="43">
        <f>Лист2!AA23</f>
        <v>253</v>
      </c>
      <c r="E24" s="195"/>
      <c r="F24" s="44"/>
      <c r="G24" s="43"/>
      <c r="H24" s="195"/>
      <c r="I24" s="44"/>
      <c r="J24" s="43"/>
      <c r="K24" s="195"/>
      <c r="L24" s="44"/>
      <c r="M24" s="43"/>
      <c r="N24" s="195"/>
      <c r="O24" s="44"/>
      <c r="P24" s="43"/>
      <c r="Q24" s="195"/>
      <c r="R24" s="75">
        <f>C24+F24+I24+L24+O24</f>
        <v>7</v>
      </c>
      <c r="S24" s="76">
        <f>D24+G24+J24+M24+P24</f>
        <v>253</v>
      </c>
      <c r="T24" s="233"/>
      <c r="U24" s="230"/>
    </row>
    <row r="25" spans="1:21" ht="17.100000000000001" customHeight="1" thickTop="1" thickBot="1" x14ac:dyDescent="0.3">
      <c r="A25" s="198"/>
      <c r="B25" s="186"/>
      <c r="C25" s="60">
        <f>C23/C24</f>
        <v>1.4285714285714286</v>
      </c>
      <c r="D25" s="60">
        <f>D23/D24</f>
        <v>1.4861660079051384</v>
      </c>
      <c r="E25" s="51">
        <f>Лист2!W23</f>
        <v>3</v>
      </c>
      <c r="F25" s="60"/>
      <c r="G25" s="45"/>
      <c r="H25" s="51"/>
      <c r="I25" s="60"/>
      <c r="J25" s="45"/>
      <c r="K25" s="51"/>
      <c r="L25" s="60"/>
      <c r="M25" s="45"/>
      <c r="N25" s="51"/>
      <c r="O25" s="60"/>
      <c r="P25" s="45"/>
      <c r="Q25" s="51"/>
      <c r="R25" s="77">
        <f>R23/R24</f>
        <v>1.4285714285714286</v>
      </c>
      <c r="S25" s="77">
        <f>S23/S24</f>
        <v>1.4861660079051384</v>
      </c>
      <c r="T25" s="72">
        <f>E25+H25+K25+N25+Q25</f>
        <v>3</v>
      </c>
      <c r="U25" s="231"/>
    </row>
  </sheetData>
  <mergeCells count="80">
    <mergeCell ref="Q23:Q24"/>
    <mergeCell ref="N17:N18"/>
    <mergeCell ref="N8:N9"/>
    <mergeCell ref="N23:N24"/>
    <mergeCell ref="N20:N21"/>
    <mergeCell ref="N11:N12"/>
    <mergeCell ref="N14:N15"/>
    <mergeCell ref="U11:U13"/>
    <mergeCell ref="U8:U10"/>
    <mergeCell ref="T8:T9"/>
    <mergeCell ref="Q8:Q9"/>
    <mergeCell ref="Q11:Q12"/>
    <mergeCell ref="T11:T12"/>
    <mergeCell ref="K14:K15"/>
    <mergeCell ref="K20:K21"/>
    <mergeCell ref="T14:T15"/>
    <mergeCell ref="Q14:Q15"/>
    <mergeCell ref="Q17:Q18"/>
    <mergeCell ref="Q20:Q21"/>
    <mergeCell ref="U23:U25"/>
    <mergeCell ref="T23:T24"/>
    <mergeCell ref="U14:U16"/>
    <mergeCell ref="U17:U19"/>
    <mergeCell ref="U20:U22"/>
    <mergeCell ref="T20:T21"/>
    <mergeCell ref="T17:T18"/>
    <mergeCell ref="R5:S5"/>
    <mergeCell ref="O4:Q4"/>
    <mergeCell ref="R2:U4"/>
    <mergeCell ref="O3:Q3"/>
    <mergeCell ref="O5:P5"/>
    <mergeCell ref="U5:U7"/>
    <mergeCell ref="R7:S7"/>
    <mergeCell ref="I3:K3"/>
    <mergeCell ref="I7:J7"/>
    <mergeCell ref="K11:K12"/>
    <mergeCell ref="B11:B13"/>
    <mergeCell ref="E11:E12"/>
    <mergeCell ref="K8:K9"/>
    <mergeCell ref="I4:K4"/>
    <mergeCell ref="I5:J5"/>
    <mergeCell ref="H11:H12"/>
    <mergeCell ref="H8:H9"/>
    <mergeCell ref="C3:E3"/>
    <mergeCell ref="F3:H3"/>
    <mergeCell ref="A8:A10"/>
    <mergeCell ref="A11:A13"/>
    <mergeCell ref="F5:G5"/>
    <mergeCell ref="F7:G7"/>
    <mergeCell ref="A14:A16"/>
    <mergeCell ref="C5:D5"/>
    <mergeCell ref="B8:B10"/>
    <mergeCell ref="E8:E9"/>
    <mergeCell ref="A2:A7"/>
    <mergeCell ref="C7:D7"/>
    <mergeCell ref="B2:B7"/>
    <mergeCell ref="C4:E4"/>
    <mergeCell ref="F4:H4"/>
    <mergeCell ref="B14:B16"/>
    <mergeCell ref="H14:H15"/>
    <mergeCell ref="E14:E15"/>
    <mergeCell ref="L3:N3"/>
    <mergeCell ref="O7:P7"/>
    <mergeCell ref="L4:N4"/>
    <mergeCell ref="L5:M5"/>
    <mergeCell ref="L7:M7"/>
    <mergeCell ref="B23:B25"/>
    <mergeCell ref="B20:B22"/>
    <mergeCell ref="E20:E21"/>
    <mergeCell ref="K23:K24"/>
    <mergeCell ref="A17:A19"/>
    <mergeCell ref="E17:E18"/>
    <mergeCell ref="H17:H18"/>
    <mergeCell ref="B17:B19"/>
    <mergeCell ref="A23:A25"/>
    <mergeCell ref="A20:A22"/>
    <mergeCell ref="K17:K18"/>
    <mergeCell ref="H23:H24"/>
    <mergeCell ref="H20:H21"/>
    <mergeCell ref="E23:E24"/>
  </mergeCells>
  <phoneticPr fontId="10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H26"/>
  <sheetViews>
    <sheetView topLeftCell="A10" workbookViewId="0">
      <selection activeCell="AD14" sqref="AD14"/>
    </sheetView>
  </sheetViews>
  <sheetFormatPr defaultRowHeight="15" x14ac:dyDescent="0.25"/>
  <cols>
    <col min="1" max="1" width="9.140625" style="21"/>
    <col min="2" max="2" width="4.28515625" style="21" customWidth="1"/>
    <col min="3" max="3" width="23.85546875" style="21" customWidth="1"/>
    <col min="4" max="21" width="2.28515625" style="21" customWidth="1"/>
    <col min="22" max="22" width="7.5703125" style="56" customWidth="1"/>
    <col min="23" max="23" width="6.85546875" style="21" customWidth="1"/>
    <col min="24" max="24" width="7.5703125" style="21" customWidth="1"/>
    <col min="25" max="25" width="6.85546875" style="21" customWidth="1"/>
    <col min="26" max="26" width="5.7109375" style="21" customWidth="1"/>
    <col min="27" max="27" width="7.85546875" style="21" customWidth="1"/>
    <col min="28" max="28" width="6.140625" style="21" customWidth="1"/>
    <col min="29" max="29" width="6.5703125" style="21" customWidth="1"/>
    <col min="30" max="30" width="8.140625" style="21" customWidth="1"/>
    <col min="31" max="31" width="4.42578125" style="21" customWidth="1"/>
    <col min="32" max="32" width="6.28515625" style="21" customWidth="1"/>
    <col min="33" max="16384" width="9.140625" style="21"/>
  </cols>
  <sheetData>
    <row r="1" spans="2:34" ht="19.5" x14ac:dyDescent="0.25">
      <c r="S1" s="13" t="s">
        <v>13</v>
      </c>
    </row>
    <row r="2" spans="2:34" ht="19.5" x14ac:dyDescent="0.35">
      <c r="O2" s="61"/>
      <c r="R2" s="61"/>
      <c r="S2" s="13" t="s">
        <v>14</v>
      </c>
      <c r="V2" s="61"/>
    </row>
    <row r="3" spans="2:34" ht="19.5" x14ac:dyDescent="0.35">
      <c r="O3" s="61"/>
      <c r="R3" s="61"/>
      <c r="S3" s="124" t="s">
        <v>36</v>
      </c>
      <c r="V3" s="61"/>
    </row>
    <row r="4" spans="2:34" ht="18" customHeight="1" x14ac:dyDescent="0.35">
      <c r="O4" s="61"/>
      <c r="R4" s="61"/>
      <c r="S4" s="13" t="s">
        <v>35</v>
      </c>
      <c r="X4" s="61"/>
      <c r="Y4" s="61"/>
    </row>
    <row r="5" spans="2:34" ht="12.75" customHeight="1" x14ac:dyDescent="0.35">
      <c r="O5" s="61"/>
      <c r="R5" s="61"/>
      <c r="S5" s="14" t="s">
        <v>15</v>
      </c>
      <c r="X5" s="61"/>
      <c r="Y5" s="61"/>
    </row>
    <row r="6" spans="2:34" ht="20.25" customHeight="1" x14ac:dyDescent="0.35">
      <c r="L6" s="62"/>
      <c r="R6" s="62"/>
      <c r="S6" s="14"/>
      <c r="V6" s="63"/>
    </row>
    <row r="7" spans="2:34" ht="15" customHeight="1" x14ac:dyDescent="0.35">
      <c r="L7" s="62"/>
      <c r="R7" s="62"/>
      <c r="S7" s="121" t="s">
        <v>39</v>
      </c>
      <c r="V7" s="63"/>
    </row>
    <row r="8" spans="2:34" ht="15" customHeight="1" x14ac:dyDescent="0.3">
      <c r="O8" s="64"/>
      <c r="R8" s="15"/>
      <c r="U8" s="15"/>
      <c r="X8" s="64"/>
      <c r="Y8" s="64"/>
      <c r="AH8" s="70"/>
    </row>
    <row r="9" spans="2:34" ht="18.75" x14ac:dyDescent="0.3">
      <c r="B9" s="192" t="s">
        <v>40</v>
      </c>
      <c r="C9" s="192"/>
      <c r="D9" s="192"/>
      <c r="AB9" s="235" t="s">
        <v>37</v>
      </c>
      <c r="AC9" s="235"/>
      <c r="AD9" s="235"/>
    </row>
    <row r="10" spans="2:34" ht="15.75" customHeight="1" thickBot="1" x14ac:dyDescent="0.35">
      <c r="B10" s="1"/>
      <c r="C10" s="1"/>
    </row>
    <row r="11" spans="2:34" ht="27" customHeight="1" x14ac:dyDescent="0.25">
      <c r="B11" s="148" t="s">
        <v>0</v>
      </c>
      <c r="C11" s="148" t="s">
        <v>1</v>
      </c>
      <c r="D11" s="181">
        <v>1</v>
      </c>
      <c r="E11" s="188"/>
      <c r="F11" s="182"/>
      <c r="G11" s="181">
        <v>2</v>
      </c>
      <c r="H11" s="188"/>
      <c r="I11" s="182"/>
      <c r="J11" s="181">
        <v>3</v>
      </c>
      <c r="K11" s="188"/>
      <c r="L11" s="182"/>
      <c r="M11" s="181">
        <v>4</v>
      </c>
      <c r="N11" s="188"/>
      <c r="O11" s="182"/>
      <c r="P11" s="181">
        <v>5</v>
      </c>
      <c r="Q11" s="188"/>
      <c r="R11" s="182"/>
      <c r="S11" s="181">
        <v>6</v>
      </c>
      <c r="T11" s="188"/>
      <c r="U11" s="182"/>
      <c r="V11" s="153" t="s">
        <v>44</v>
      </c>
      <c r="W11" s="153" t="s">
        <v>34</v>
      </c>
      <c r="X11" s="161" t="s">
        <v>12</v>
      </c>
      <c r="Y11" s="256"/>
      <c r="Z11" s="161" t="s">
        <v>33</v>
      </c>
      <c r="AA11" s="256"/>
      <c r="AB11" s="153" t="s">
        <v>2</v>
      </c>
    </row>
    <row r="12" spans="2:34" ht="25.5" customHeight="1" thickBot="1" x14ac:dyDescent="0.3">
      <c r="B12" s="149"/>
      <c r="C12" s="149"/>
      <c r="D12" s="189"/>
      <c r="E12" s="180"/>
      <c r="F12" s="190"/>
      <c r="G12" s="189"/>
      <c r="H12" s="180"/>
      <c r="I12" s="190"/>
      <c r="J12" s="189"/>
      <c r="K12" s="180"/>
      <c r="L12" s="190"/>
      <c r="M12" s="189"/>
      <c r="N12" s="180"/>
      <c r="O12" s="190"/>
      <c r="P12" s="189"/>
      <c r="Q12" s="180"/>
      <c r="R12" s="190"/>
      <c r="S12" s="189"/>
      <c r="T12" s="180"/>
      <c r="U12" s="190"/>
      <c r="V12" s="154"/>
      <c r="W12" s="154"/>
      <c r="X12" s="186"/>
      <c r="Y12" s="257"/>
      <c r="Z12" s="186"/>
      <c r="AA12" s="257"/>
      <c r="AB12" s="154"/>
    </row>
    <row r="13" spans="2:34" ht="23.1" customHeight="1" thickTop="1" x14ac:dyDescent="0.25">
      <c r="B13" s="148">
        <v>1</v>
      </c>
      <c r="C13" s="244" t="str">
        <f>Лист1!C11</f>
        <v>ЗКО</v>
      </c>
      <c r="D13" s="242"/>
      <c r="E13" s="109"/>
      <c r="F13" s="109"/>
      <c r="G13" s="117">
        <f>Лист2!G13</f>
        <v>0</v>
      </c>
      <c r="H13" s="11" t="str">
        <f>Лист2!H13</f>
        <v>:</v>
      </c>
      <c r="I13" s="118">
        <f>Лист2!I13</f>
        <v>3</v>
      </c>
      <c r="J13" s="117">
        <f>Лист2!J13</f>
        <v>3</v>
      </c>
      <c r="K13" s="11" t="str">
        <f>Лист2!K13</f>
        <v>:</v>
      </c>
      <c r="L13" s="118">
        <f>Лист2!L13</f>
        <v>0</v>
      </c>
      <c r="M13" s="117">
        <f>Лист2!M13</f>
        <v>2</v>
      </c>
      <c r="N13" s="11" t="str">
        <f>Лист2!N13</f>
        <v>:</v>
      </c>
      <c r="O13" s="118">
        <f>Лист2!O13</f>
        <v>3</v>
      </c>
      <c r="P13" s="117">
        <f>Лист2!P13</f>
        <v>3</v>
      </c>
      <c r="Q13" s="11" t="str">
        <f>Лист2!Q13</f>
        <v>:</v>
      </c>
      <c r="R13" s="118">
        <f>Лист2!R13</f>
        <v>0</v>
      </c>
      <c r="S13" s="117">
        <f>Лист2!S13</f>
        <v>0</v>
      </c>
      <c r="T13" s="11" t="str">
        <f>Лист2!T13</f>
        <v>:</v>
      </c>
      <c r="U13" s="118">
        <f>Лист2!U13</f>
        <v>3</v>
      </c>
      <c r="V13" s="240">
        <f>H14+K14+N14+Q14+T14</f>
        <v>7</v>
      </c>
      <c r="W13" s="238">
        <f>Лист3!T10</f>
        <v>2</v>
      </c>
      <c r="X13" s="81">
        <f>Лист3!R8</f>
        <v>8</v>
      </c>
      <c r="Y13" s="82">
        <f>Лист3!R9</f>
        <v>9</v>
      </c>
      <c r="Z13" s="81">
        <f>Лист3!S8</f>
        <v>252</v>
      </c>
      <c r="AA13" s="82">
        <f>Лист3!S9</f>
        <v>315</v>
      </c>
      <c r="AB13" s="254"/>
    </row>
    <row r="14" spans="2:34" ht="23.1" customHeight="1" thickBot="1" x14ac:dyDescent="0.3">
      <c r="B14" s="149"/>
      <c r="C14" s="245"/>
      <c r="D14" s="243"/>
      <c r="E14" s="110"/>
      <c r="F14" s="116"/>
      <c r="G14" s="128"/>
      <c r="H14" s="129">
        <f>Лист2!H14</f>
        <v>0</v>
      </c>
      <c r="I14" s="130"/>
      <c r="J14" s="113"/>
      <c r="K14" s="115">
        <f>Лист2!K14</f>
        <v>3</v>
      </c>
      <c r="L14" s="114"/>
      <c r="M14" s="113"/>
      <c r="N14" s="115">
        <f>Лист2!N14</f>
        <v>1</v>
      </c>
      <c r="O14" s="114"/>
      <c r="P14" s="113"/>
      <c r="Q14" s="115">
        <f>Лист2!Q14</f>
        <v>3</v>
      </c>
      <c r="R14" s="114"/>
      <c r="S14" s="113"/>
      <c r="T14" s="115">
        <f>Лист2!T14</f>
        <v>0</v>
      </c>
      <c r="U14" s="114"/>
      <c r="V14" s="241"/>
      <c r="W14" s="239"/>
      <c r="X14" s="236">
        <f>X13/Y13</f>
        <v>0.88888888888888884</v>
      </c>
      <c r="Y14" s="237"/>
      <c r="Z14" s="236">
        <f>Z13/AA13</f>
        <v>0.8</v>
      </c>
      <c r="AA14" s="237"/>
      <c r="AB14" s="255"/>
    </row>
    <row r="15" spans="2:34" ht="23.1" customHeight="1" x14ac:dyDescent="0.25">
      <c r="B15" s="148">
        <v>2</v>
      </c>
      <c r="C15" s="153" t="str">
        <f>Лист1!C13</f>
        <v>Костанайская обл.</v>
      </c>
      <c r="D15" s="117">
        <f>Лист2!D15</f>
        <v>3</v>
      </c>
      <c r="E15" s="11" t="str">
        <f>Лист2!E15</f>
        <v>:</v>
      </c>
      <c r="F15" s="118">
        <f>Лист2!F15</f>
        <v>0</v>
      </c>
      <c r="G15" s="246"/>
      <c r="H15" s="126"/>
      <c r="I15" s="127"/>
      <c r="J15" s="117">
        <f>Лист2!J15</f>
        <v>3</v>
      </c>
      <c r="K15" s="11" t="str">
        <f>Лист2!K15</f>
        <v>:</v>
      </c>
      <c r="L15" s="118">
        <f>Лист2!L15</f>
        <v>0</v>
      </c>
      <c r="M15" s="117">
        <f>Лист2!M15</f>
        <v>1</v>
      </c>
      <c r="N15" s="11" t="str">
        <f>Лист2!N15</f>
        <v>:</v>
      </c>
      <c r="O15" s="118">
        <f>Лист2!O15</f>
        <v>3</v>
      </c>
      <c r="P15" s="117">
        <f>Лист2!P15</f>
        <v>3</v>
      </c>
      <c r="Q15" s="11" t="str">
        <f>Лист2!Q15</f>
        <v>:</v>
      </c>
      <c r="R15" s="118">
        <f>Лист2!R15</f>
        <v>0</v>
      </c>
      <c r="S15" s="117">
        <f>Лист2!S15</f>
        <v>3</v>
      </c>
      <c r="T15" s="11" t="str">
        <f>Лист2!T15</f>
        <v>:</v>
      </c>
      <c r="U15" s="118">
        <f>Лист2!U15</f>
        <v>0</v>
      </c>
      <c r="V15" s="240">
        <f>E16+K16+N16+Q16+T16</f>
        <v>12</v>
      </c>
      <c r="W15" s="238">
        <f>Лист3!T13</f>
        <v>4</v>
      </c>
      <c r="X15" s="81">
        <f>Лист3!R11</f>
        <v>13</v>
      </c>
      <c r="Y15" s="82">
        <f>Лист3!R12</f>
        <v>3</v>
      </c>
      <c r="Z15" s="81">
        <f>Лист3!S11</f>
        <v>376</v>
      </c>
      <c r="AA15" s="82">
        <f>Лист3!S12</f>
        <v>218</v>
      </c>
      <c r="AB15" s="254"/>
    </row>
    <row r="16" spans="2:34" ht="23.1" customHeight="1" thickBot="1" x14ac:dyDescent="0.3">
      <c r="B16" s="149"/>
      <c r="C16" s="154"/>
      <c r="D16" s="113"/>
      <c r="E16" s="115">
        <f>Лист2!E16</f>
        <v>3</v>
      </c>
      <c r="F16" s="114"/>
      <c r="G16" s="247"/>
      <c r="H16" s="111"/>
      <c r="I16" s="65"/>
      <c r="J16" s="113"/>
      <c r="K16" s="115">
        <f>Лист2!K16</f>
        <v>3</v>
      </c>
      <c r="L16" s="114"/>
      <c r="M16" s="113"/>
      <c r="N16" s="115">
        <f>Лист2!N16</f>
        <v>0</v>
      </c>
      <c r="O16" s="114"/>
      <c r="P16" s="113"/>
      <c r="Q16" s="115">
        <f>Лист2!Q16</f>
        <v>3</v>
      </c>
      <c r="R16" s="114"/>
      <c r="S16" s="113"/>
      <c r="T16" s="115">
        <f>Лист2!T16</f>
        <v>3</v>
      </c>
      <c r="U16" s="114"/>
      <c r="V16" s="241"/>
      <c r="W16" s="239"/>
      <c r="X16" s="236">
        <f>X15/Y15</f>
        <v>4.333333333333333</v>
      </c>
      <c r="Y16" s="237"/>
      <c r="Z16" s="236">
        <f>Z15/AA15</f>
        <v>1.724770642201835</v>
      </c>
      <c r="AA16" s="237"/>
      <c r="AB16" s="255"/>
    </row>
    <row r="17" spans="2:28" ht="23.1" customHeight="1" x14ac:dyDescent="0.25">
      <c r="B17" s="148">
        <v>3</v>
      </c>
      <c r="C17" s="153" t="str">
        <f>Лист1!C15</f>
        <v>Лисаковск</v>
      </c>
      <c r="D17" s="117">
        <f>Лист2!D17</f>
        <v>0</v>
      </c>
      <c r="E17" s="11" t="str">
        <f>Лист2!E17</f>
        <v>:</v>
      </c>
      <c r="F17" s="118">
        <f>Лист2!F17</f>
        <v>3</v>
      </c>
      <c r="G17" s="117">
        <f>Лист2!G17</f>
        <v>0</v>
      </c>
      <c r="H17" s="11" t="str">
        <f>Лист2!H17</f>
        <v>:</v>
      </c>
      <c r="I17" s="118">
        <f>Лист2!I17</f>
        <v>3</v>
      </c>
      <c r="J17" s="249"/>
      <c r="K17" s="112"/>
      <c r="L17" s="66"/>
      <c r="M17" s="117">
        <f>Лист2!M17</f>
        <v>0</v>
      </c>
      <c r="N17" s="11" t="str">
        <f>Лист2!N17</f>
        <v>:</v>
      </c>
      <c r="O17" s="118">
        <f>Лист2!O17</f>
        <v>3</v>
      </c>
      <c r="P17" s="117">
        <f>Лист2!P17</f>
        <v>3</v>
      </c>
      <c r="Q17" s="11" t="str">
        <f>Лист2!Q17</f>
        <v>:</v>
      </c>
      <c r="R17" s="118">
        <f>Лист2!R17</f>
        <v>0</v>
      </c>
      <c r="S17" s="117">
        <f>Лист2!S17</f>
        <v>1</v>
      </c>
      <c r="T17" s="11" t="str">
        <f>Лист2!T17</f>
        <v>:</v>
      </c>
      <c r="U17" s="118">
        <f>Лист2!U17</f>
        <v>3</v>
      </c>
      <c r="V17" s="240">
        <f>E18+H18+N18+Q18+T18</f>
        <v>3</v>
      </c>
      <c r="W17" s="238">
        <f>Лист3!T16</f>
        <v>1</v>
      </c>
      <c r="X17" s="81">
        <f>Лист3!R14</f>
        <v>4</v>
      </c>
      <c r="Y17" s="82">
        <f>Лист3!R15</f>
        <v>12</v>
      </c>
      <c r="Z17" s="81">
        <f>Лист3!S14</f>
        <v>275</v>
      </c>
      <c r="AA17" s="82">
        <f>Лист3!S15</f>
        <v>334</v>
      </c>
      <c r="AB17" s="254"/>
    </row>
    <row r="18" spans="2:28" ht="23.1" customHeight="1" thickBot="1" x14ac:dyDescent="0.3">
      <c r="B18" s="149"/>
      <c r="C18" s="154"/>
      <c r="D18" s="113"/>
      <c r="E18" s="115">
        <f>Лист2!E18</f>
        <v>0</v>
      </c>
      <c r="F18" s="114"/>
      <c r="G18" s="113"/>
      <c r="H18" s="115">
        <f>Лист2!H18</f>
        <v>0</v>
      </c>
      <c r="I18" s="114"/>
      <c r="J18" s="250"/>
      <c r="K18" s="68"/>
      <c r="L18" s="67"/>
      <c r="M18" s="128"/>
      <c r="N18" s="129">
        <f>Лист2!N18</f>
        <v>0</v>
      </c>
      <c r="O18" s="130"/>
      <c r="P18" s="113"/>
      <c r="Q18" s="115">
        <f>Лист2!Q18</f>
        <v>3</v>
      </c>
      <c r="R18" s="114"/>
      <c r="S18" s="113"/>
      <c r="T18" s="115">
        <f>Лист2!T18</f>
        <v>0</v>
      </c>
      <c r="U18" s="114"/>
      <c r="V18" s="241"/>
      <c r="W18" s="239"/>
      <c r="X18" s="236">
        <f>X17/Y17</f>
        <v>0.33333333333333331</v>
      </c>
      <c r="Y18" s="237"/>
      <c r="Z18" s="236">
        <f>Z17/AA17</f>
        <v>0.82335329341317365</v>
      </c>
      <c r="AA18" s="237"/>
      <c r="AB18" s="255"/>
    </row>
    <row r="19" spans="2:28" ht="23.1" customHeight="1" x14ac:dyDescent="0.25">
      <c r="B19" s="148">
        <v>4</v>
      </c>
      <c r="C19" s="153" t="str">
        <f>Лист1!C17</f>
        <v>Уланский р-н ВКО</v>
      </c>
      <c r="D19" s="117">
        <f>Лист2!D19</f>
        <v>3</v>
      </c>
      <c r="E19" s="11" t="str">
        <f>Лист2!E19</f>
        <v>:</v>
      </c>
      <c r="F19" s="118">
        <f>Лист2!F19</f>
        <v>2</v>
      </c>
      <c r="G19" s="117">
        <f>Лист2!G19</f>
        <v>3</v>
      </c>
      <c r="H19" s="11" t="str">
        <f>Лист2!H19</f>
        <v>:</v>
      </c>
      <c r="I19" s="118">
        <f>Лист2!I19</f>
        <v>1</v>
      </c>
      <c r="J19" s="117">
        <f>Лист2!J19</f>
        <v>3</v>
      </c>
      <c r="K19" s="11" t="str">
        <f>Лист2!K19</f>
        <v>:</v>
      </c>
      <c r="L19" s="118">
        <f>Лист2!L19</f>
        <v>0</v>
      </c>
      <c r="M19" s="246"/>
      <c r="N19" s="126"/>
      <c r="O19" s="127"/>
      <c r="P19" s="117">
        <f>Лист2!P19</f>
        <v>3</v>
      </c>
      <c r="Q19" s="11" t="str">
        <f>Лист2!Q19</f>
        <v>:</v>
      </c>
      <c r="R19" s="118">
        <f>Лист2!R19</f>
        <v>0</v>
      </c>
      <c r="S19" s="117">
        <f>Лист2!S19</f>
        <v>3</v>
      </c>
      <c r="T19" s="11" t="str">
        <f>Лист2!T19</f>
        <v>:</v>
      </c>
      <c r="U19" s="118">
        <f>Лист2!U19</f>
        <v>1</v>
      </c>
      <c r="V19" s="240">
        <f>E20+H20+K20+Q20+T20</f>
        <v>14</v>
      </c>
      <c r="W19" s="238">
        <f>Лист3!T19</f>
        <v>5</v>
      </c>
      <c r="X19" s="81">
        <f>Лист3!R17</f>
        <v>15</v>
      </c>
      <c r="Y19" s="82">
        <f>Лист3!R18</f>
        <v>4</v>
      </c>
      <c r="Z19" s="81">
        <f>Лист3!S17</f>
        <v>399</v>
      </c>
      <c r="AA19" s="82">
        <f>Лист3!S18</f>
        <v>301</v>
      </c>
      <c r="AB19" s="254"/>
    </row>
    <row r="20" spans="2:28" ht="23.1" customHeight="1" thickBot="1" x14ac:dyDescent="0.3">
      <c r="B20" s="149"/>
      <c r="C20" s="154"/>
      <c r="D20" s="113"/>
      <c r="E20" s="115">
        <f>Лист2!E20</f>
        <v>2</v>
      </c>
      <c r="F20" s="114"/>
      <c r="G20" s="113"/>
      <c r="H20" s="115">
        <f>Лист2!H20</f>
        <v>3</v>
      </c>
      <c r="I20" s="114"/>
      <c r="J20" s="113"/>
      <c r="K20" s="115">
        <f>Лист2!K20</f>
        <v>3</v>
      </c>
      <c r="L20" s="114"/>
      <c r="M20" s="247"/>
      <c r="N20" s="111"/>
      <c r="O20" s="65"/>
      <c r="P20" s="128"/>
      <c r="Q20" s="129">
        <f>Лист2!Q20</f>
        <v>3</v>
      </c>
      <c r="R20" s="130"/>
      <c r="S20" s="113"/>
      <c r="T20" s="115">
        <f>Лист2!T20</f>
        <v>3</v>
      </c>
      <c r="U20" s="114"/>
      <c r="V20" s="241"/>
      <c r="W20" s="239"/>
      <c r="X20" s="236">
        <f>X19/Y19</f>
        <v>3.75</v>
      </c>
      <c r="Y20" s="237"/>
      <c r="Z20" s="236">
        <f>Z19/AA19</f>
        <v>1.3255813953488371</v>
      </c>
      <c r="AA20" s="237"/>
      <c r="AB20" s="255"/>
    </row>
    <row r="21" spans="2:28" ht="23.1" customHeight="1" x14ac:dyDescent="0.25">
      <c r="B21" s="148">
        <v>5</v>
      </c>
      <c r="C21" s="153" t="str">
        <f>Лист1!C19</f>
        <v>ЗКО-2</v>
      </c>
      <c r="D21" s="117">
        <f>Лист2!D21</f>
        <v>0</v>
      </c>
      <c r="E21" s="11" t="str">
        <f>Лист2!E21</f>
        <v>:</v>
      </c>
      <c r="F21" s="118">
        <f>Лист2!F21</f>
        <v>3</v>
      </c>
      <c r="G21" s="117">
        <f>Лист2!G21</f>
        <v>0</v>
      </c>
      <c r="H21" s="11" t="str">
        <f>Лист2!H21</f>
        <v>:</v>
      </c>
      <c r="I21" s="118">
        <f>Лист2!I21</f>
        <v>3</v>
      </c>
      <c r="J21" s="117">
        <f>Лист2!J21</f>
        <v>0</v>
      </c>
      <c r="K21" s="11" t="str">
        <f>Лист2!K21</f>
        <v>:</v>
      </c>
      <c r="L21" s="118">
        <f>Лист2!L21</f>
        <v>3</v>
      </c>
      <c r="M21" s="117">
        <f>Лист2!M21</f>
        <v>0</v>
      </c>
      <c r="N21" s="11" t="str">
        <f>Лист2!N21</f>
        <v>:</v>
      </c>
      <c r="O21" s="118">
        <f>Лист2!O21</f>
        <v>3</v>
      </c>
      <c r="P21" s="251"/>
      <c r="Q21" s="126"/>
      <c r="R21" s="131"/>
      <c r="S21" s="117">
        <f>Лист2!S21</f>
        <v>0</v>
      </c>
      <c r="T21" s="11" t="str">
        <f>Лист2!T21</f>
        <v>:</v>
      </c>
      <c r="U21" s="118">
        <f>Лист2!U21</f>
        <v>3</v>
      </c>
      <c r="V21" s="240">
        <f>E22+H22+K22+N22+T22</f>
        <v>0</v>
      </c>
      <c r="W21" s="238">
        <f>Лист3!T22</f>
        <v>0</v>
      </c>
      <c r="X21" s="81">
        <f>Лист3!R20</f>
        <v>0</v>
      </c>
      <c r="Y21" s="82">
        <f>Лист3!R21</f>
        <v>15</v>
      </c>
      <c r="Z21" s="85">
        <f>Лист3!S20</f>
        <v>68</v>
      </c>
      <c r="AA21" s="86">
        <f>Лист3!S21</f>
        <v>375</v>
      </c>
      <c r="AB21" s="254"/>
    </row>
    <row r="22" spans="2:28" ht="23.1" customHeight="1" thickBot="1" x14ac:dyDescent="0.3">
      <c r="B22" s="149"/>
      <c r="C22" s="163"/>
      <c r="D22" s="113"/>
      <c r="E22" s="115">
        <f>Лист2!E22</f>
        <v>0</v>
      </c>
      <c r="F22" s="114"/>
      <c r="G22" s="113"/>
      <c r="H22" s="115">
        <f>Лист2!H22</f>
        <v>0</v>
      </c>
      <c r="I22" s="114"/>
      <c r="J22" s="113"/>
      <c r="K22" s="115">
        <f>Лист2!K22</f>
        <v>0</v>
      </c>
      <c r="L22" s="114"/>
      <c r="M22" s="113"/>
      <c r="N22" s="115">
        <f>Лист2!N22</f>
        <v>0</v>
      </c>
      <c r="O22" s="114"/>
      <c r="P22" s="250"/>
      <c r="Q22" s="68"/>
      <c r="R22" s="67"/>
      <c r="S22" s="128"/>
      <c r="T22" s="129">
        <f>Лист2!T22</f>
        <v>0</v>
      </c>
      <c r="U22" s="130"/>
      <c r="V22" s="241"/>
      <c r="W22" s="248">
        <f>Лист3!T23</f>
        <v>9</v>
      </c>
      <c r="X22" s="236">
        <f>X21/Y21</f>
        <v>0</v>
      </c>
      <c r="Y22" s="237"/>
      <c r="Z22" s="236">
        <f>Z21/AA21</f>
        <v>0.18133333333333335</v>
      </c>
      <c r="AA22" s="237"/>
      <c r="AB22" s="255"/>
    </row>
    <row r="23" spans="2:28" ht="23.1" customHeight="1" thickTop="1" x14ac:dyDescent="0.25">
      <c r="B23" s="148">
        <v>6</v>
      </c>
      <c r="C23" s="252" t="str">
        <f>Лист1!C21</f>
        <v>Ару-Астана</v>
      </c>
      <c r="D23" s="117">
        <f>Лист2!D23</f>
        <v>3</v>
      </c>
      <c r="E23" s="11" t="str">
        <f>Лист2!E23</f>
        <v>:</v>
      </c>
      <c r="F23" s="118">
        <f>Лист2!F23</f>
        <v>0</v>
      </c>
      <c r="G23" s="117">
        <f>Лист2!G23</f>
        <v>0</v>
      </c>
      <c r="H23" s="11" t="str">
        <f>Лист2!H23</f>
        <v>:</v>
      </c>
      <c r="I23" s="118">
        <f>Лист2!I23</f>
        <v>3</v>
      </c>
      <c r="J23" s="117">
        <f>Лист2!J23</f>
        <v>3</v>
      </c>
      <c r="K23" s="11" t="str">
        <f>Лист2!K23</f>
        <v>:</v>
      </c>
      <c r="L23" s="118">
        <f>Лист2!L23</f>
        <v>1</v>
      </c>
      <c r="M23" s="117">
        <f>Лист2!M23</f>
        <v>1</v>
      </c>
      <c r="N23" s="11" t="str">
        <f>Лист2!N23</f>
        <v>:</v>
      </c>
      <c r="O23" s="118">
        <f>Лист2!O23</f>
        <v>3</v>
      </c>
      <c r="P23" s="117">
        <f>Лист2!P23</f>
        <v>3</v>
      </c>
      <c r="Q23" s="11" t="str">
        <f>Лист2!Q23</f>
        <v>:</v>
      </c>
      <c r="R23" s="118">
        <f>Лист2!R23</f>
        <v>0</v>
      </c>
      <c r="S23" s="126"/>
      <c r="T23" s="126"/>
      <c r="U23" s="126"/>
      <c r="V23" s="240">
        <f>E24+H24+K24+N24+Q24</f>
        <v>9</v>
      </c>
      <c r="W23" s="238">
        <f>Лист3!T25</f>
        <v>3</v>
      </c>
      <c r="X23" s="87">
        <f>Лист3!R23</f>
        <v>10</v>
      </c>
      <c r="Y23" s="88">
        <f>Лист3!R24</f>
        <v>7</v>
      </c>
      <c r="Z23" s="89">
        <f>Лист3!S23</f>
        <v>376</v>
      </c>
      <c r="AA23" s="90">
        <f>Лист3!S24</f>
        <v>253</v>
      </c>
      <c r="AB23" s="254"/>
    </row>
    <row r="24" spans="2:28" ht="23.1" customHeight="1" thickBot="1" x14ac:dyDescent="0.3">
      <c r="B24" s="149"/>
      <c r="C24" s="253"/>
      <c r="D24" s="113"/>
      <c r="E24" s="119">
        <f>Лист2!E24</f>
        <v>3</v>
      </c>
      <c r="F24" s="114"/>
      <c r="G24" s="113"/>
      <c r="H24" s="119">
        <f>Лист2!H24</f>
        <v>0</v>
      </c>
      <c r="I24" s="114"/>
      <c r="J24" s="113"/>
      <c r="K24" s="119">
        <f>Лист2!K24</f>
        <v>3</v>
      </c>
      <c r="L24" s="114"/>
      <c r="M24" s="113"/>
      <c r="N24" s="119">
        <f>Лист2!N24</f>
        <v>0</v>
      </c>
      <c r="O24" s="114"/>
      <c r="P24" s="113"/>
      <c r="Q24" s="119">
        <f>Лист2!Q24</f>
        <v>3</v>
      </c>
      <c r="R24" s="114"/>
      <c r="S24" s="68"/>
      <c r="T24" s="68"/>
      <c r="U24" s="68"/>
      <c r="V24" s="241"/>
      <c r="W24" s="248">
        <f>Лист3!T26</f>
        <v>0</v>
      </c>
      <c r="X24" s="236">
        <f>X23/Y23</f>
        <v>1.4285714285714286</v>
      </c>
      <c r="Y24" s="237"/>
      <c r="Z24" s="236">
        <f>Z23/AA23</f>
        <v>1.4861660079051384</v>
      </c>
      <c r="AA24" s="237"/>
      <c r="AB24" s="255"/>
    </row>
    <row r="26" spans="2:28" ht="18.75" x14ac:dyDescent="0.3">
      <c r="B26" s="1" t="s">
        <v>41</v>
      </c>
      <c r="I26" s="1"/>
      <c r="K26" s="125"/>
      <c r="L26" s="122"/>
      <c r="R26" s="1" t="s">
        <v>43</v>
      </c>
      <c r="AB26" s="1"/>
    </row>
  </sheetData>
  <mergeCells count="62">
    <mergeCell ref="W11:W12"/>
    <mergeCell ref="Z14:AA14"/>
    <mergeCell ref="X18:Y18"/>
    <mergeCell ref="X16:Y16"/>
    <mergeCell ref="Z16:AA16"/>
    <mergeCell ref="AB13:AB14"/>
    <mergeCell ref="AB15:AB16"/>
    <mergeCell ref="AB17:AB18"/>
    <mergeCell ref="Z11:AA12"/>
    <mergeCell ref="X11:Y12"/>
    <mergeCell ref="AB23:AB24"/>
    <mergeCell ref="AB19:AB20"/>
    <mergeCell ref="AB21:AB22"/>
    <mergeCell ref="W17:W18"/>
    <mergeCell ref="W19:W20"/>
    <mergeCell ref="Z24:AA24"/>
    <mergeCell ref="X24:Y24"/>
    <mergeCell ref="W23:W24"/>
    <mergeCell ref="X22:Y22"/>
    <mergeCell ref="Z22:AA22"/>
    <mergeCell ref="Z18:AA18"/>
    <mergeCell ref="X20:Y20"/>
    <mergeCell ref="Z20:AA20"/>
    <mergeCell ref="B23:B24"/>
    <mergeCell ref="B19:B20"/>
    <mergeCell ref="C19:C20"/>
    <mergeCell ref="P21:P22"/>
    <mergeCell ref="M19:M20"/>
    <mergeCell ref="C23:C24"/>
    <mergeCell ref="B21:B22"/>
    <mergeCell ref="C21:C22"/>
    <mergeCell ref="B15:B16"/>
    <mergeCell ref="B17:B18"/>
    <mergeCell ref="W21:W22"/>
    <mergeCell ref="V17:V18"/>
    <mergeCell ref="V15:V16"/>
    <mergeCell ref="W15:W16"/>
    <mergeCell ref="C15:C16"/>
    <mergeCell ref="J17:J18"/>
    <mergeCell ref="C17:C18"/>
    <mergeCell ref="V19:V20"/>
    <mergeCell ref="V23:V24"/>
    <mergeCell ref="V21:V22"/>
    <mergeCell ref="G15:G16"/>
    <mergeCell ref="G11:I12"/>
    <mergeCell ref="D11:F12"/>
    <mergeCell ref="AB9:AD9"/>
    <mergeCell ref="J11:L12"/>
    <mergeCell ref="B11:B12"/>
    <mergeCell ref="B13:B14"/>
    <mergeCell ref="V11:V12"/>
    <mergeCell ref="X14:Y14"/>
    <mergeCell ref="W13:W14"/>
    <mergeCell ref="AB11:AB12"/>
    <mergeCell ref="B9:D9"/>
    <mergeCell ref="C11:C12"/>
    <mergeCell ref="V13:V14"/>
    <mergeCell ref="M11:O12"/>
    <mergeCell ref="S11:U12"/>
    <mergeCell ref="P11:R12"/>
    <mergeCell ref="D13:D14"/>
    <mergeCell ref="C13:C14"/>
  </mergeCells>
  <phoneticPr fontId="10" type="noConversion"/>
  <pageMargins left="0.26" right="0.16" top="0.26" bottom="0.17" header="0.17" footer="0.17"/>
  <pageSetup paperSize="9" orientation="landscape" verticalDpi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Лист1</vt:lpstr>
      <vt:lpstr>Лист2</vt:lpstr>
      <vt:lpstr>Лист3</vt:lpstr>
      <vt:lpstr>Лист4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2019-11-06T16:59:57Z</cp:lastPrinted>
  <dcterms:created xsi:type="dcterms:W3CDTF">2006-09-28T05:33:49Z</dcterms:created>
  <dcterms:modified xsi:type="dcterms:W3CDTF">2021-06-28T08:46:03Z</dcterms:modified>
</cp:coreProperties>
</file>