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filterPrivacy="1"/>
  <bookViews>
    <workbookView xWindow="120" yWindow="105" windowWidth="15120" windowHeight="8010" activeTab="1"/>
  </bookViews>
  <sheets>
    <sheet name="Лист1" sheetId="1" r:id="rId1"/>
    <sheet name="Лист2" sheetId="2" r:id="rId2"/>
    <sheet name="Лист5" sheetId="5" r:id="rId3"/>
    <sheet name="Лист3" sheetId="3" r:id="rId4"/>
    <sheet name="Лист4" sheetId="4" r:id="rId5"/>
  </sheets>
  <calcPr calcId="162913"/>
</workbook>
</file>

<file path=xl/calcChain.xml><?xml version="1.0" encoding="utf-8"?>
<calcChain xmlns="http://schemas.openxmlformats.org/spreadsheetml/2006/main">
  <c r="G21" i="4" l="1"/>
  <c r="K21" i="4"/>
  <c r="K25" i="3"/>
  <c r="T25" i="3" s="1"/>
  <c r="Y23" i="4" s="1"/>
  <c r="K23" i="3"/>
  <c r="T23" i="3" s="1"/>
  <c r="Y22" i="4" s="1"/>
  <c r="I22" i="1"/>
  <c r="J24" i="3" s="1"/>
  <c r="S24" i="3" s="1"/>
  <c r="AC23" i="4" s="1"/>
  <c r="I21" i="1"/>
  <c r="J23" i="3"/>
  <c r="L23" i="4"/>
  <c r="M23" i="4"/>
  <c r="K22" i="3"/>
  <c r="T22" i="3" s="1"/>
  <c r="Y21" i="4" s="1"/>
  <c r="K20" i="3"/>
  <c r="T20" i="3" s="1"/>
  <c r="I20" i="1"/>
  <c r="J21" i="3"/>
  <c r="S21" i="3" s="1"/>
  <c r="AC21" i="4" s="1"/>
  <c r="I19" i="1"/>
  <c r="F21" i="4"/>
  <c r="K19" i="3"/>
  <c r="T19" i="3" s="1"/>
  <c r="Y19" i="4" s="1"/>
  <c r="K17" i="3"/>
  <c r="T17" i="3" s="1"/>
  <c r="I18" i="1"/>
  <c r="J18" i="3" s="1"/>
  <c r="S18" i="3" s="1"/>
  <c r="AC19" i="4" s="1"/>
  <c r="I17" i="1"/>
  <c r="J17" i="3"/>
  <c r="F19" i="4"/>
  <c r="I19" i="4"/>
  <c r="D19" i="4"/>
  <c r="G19" i="4"/>
  <c r="J19" i="4"/>
  <c r="K16" i="3"/>
  <c r="T16" i="3" s="1"/>
  <c r="Y17" i="4" s="1"/>
  <c r="K14" i="3"/>
  <c r="T14" i="3" s="1"/>
  <c r="I16" i="1"/>
  <c r="J15" i="3"/>
  <c r="S15" i="3" s="1"/>
  <c r="AC17" i="4" s="1"/>
  <c r="I15" i="1"/>
  <c r="I17" i="4"/>
  <c r="D17" i="4"/>
  <c r="G17" i="4"/>
  <c r="K13" i="3"/>
  <c r="T13" i="3" s="1"/>
  <c r="Y15" i="4" s="1"/>
  <c r="K11" i="3"/>
  <c r="T11" i="3" s="1"/>
  <c r="I14" i="1"/>
  <c r="J12" i="3" s="1"/>
  <c r="S12" i="3" s="1"/>
  <c r="AC15" i="4" s="1"/>
  <c r="I13" i="1"/>
  <c r="J11" i="3"/>
  <c r="I11" i="3"/>
  <c r="K10" i="3"/>
  <c r="T10" i="3" s="1"/>
  <c r="Y13" i="4" s="1"/>
  <c r="K8" i="3"/>
  <c r="T8" i="3" s="1"/>
  <c r="I12" i="1"/>
  <c r="J9" i="3"/>
  <c r="S9" i="3" s="1"/>
  <c r="AC13" i="4" s="1"/>
  <c r="I11" i="1"/>
  <c r="I9" i="3"/>
  <c r="R9" i="3" s="1"/>
  <c r="AA13" i="4" s="1"/>
  <c r="I8" i="3"/>
  <c r="R8" i="3" s="1"/>
  <c r="AD23" i="4"/>
  <c r="AD21" i="4"/>
  <c r="AD19" i="4"/>
  <c r="AD17" i="4"/>
  <c r="AD15" i="4"/>
  <c r="AD13" i="4"/>
  <c r="G25" i="3"/>
  <c r="F25" i="3"/>
  <c r="G22" i="3"/>
  <c r="F22" i="3"/>
  <c r="G19" i="3"/>
  <c r="F19" i="3"/>
  <c r="G16" i="3"/>
  <c r="F16" i="3"/>
  <c r="G13" i="3"/>
  <c r="F13" i="3"/>
  <c r="G10" i="3"/>
  <c r="F10" i="3"/>
  <c r="D25" i="3"/>
  <c r="C25" i="3"/>
  <c r="D22" i="3"/>
  <c r="C22" i="3"/>
  <c r="D19" i="3"/>
  <c r="C19" i="3"/>
  <c r="D16" i="3"/>
  <c r="C16" i="3"/>
  <c r="D13" i="3"/>
  <c r="C13" i="3"/>
  <c r="D10" i="3"/>
  <c r="C10" i="3"/>
  <c r="C23" i="4"/>
  <c r="C15" i="4"/>
  <c r="C19" i="4"/>
  <c r="C17" i="4"/>
  <c r="C13" i="4"/>
  <c r="B23" i="3"/>
  <c r="B17" i="3"/>
  <c r="B14" i="3"/>
  <c r="B11" i="3"/>
  <c r="B8" i="3"/>
  <c r="N21" i="4"/>
  <c r="K19" i="4"/>
  <c r="H23" i="4"/>
  <c r="H19" i="4"/>
  <c r="H17" i="4"/>
  <c r="E23" i="4"/>
  <c r="E19" i="4"/>
  <c r="E17" i="4"/>
  <c r="E15" i="4"/>
  <c r="Y24" i="4"/>
  <c r="E22" i="4"/>
  <c r="H22" i="4"/>
  <c r="K22" i="4"/>
  <c r="N22" i="4"/>
  <c r="T22" i="4"/>
  <c r="E20" i="4"/>
  <c r="H20" i="4"/>
  <c r="K20" i="4"/>
  <c r="Q20" i="4"/>
  <c r="T20" i="4"/>
  <c r="E24" i="4"/>
  <c r="H24" i="4"/>
  <c r="K24" i="4"/>
  <c r="N24" i="4"/>
  <c r="Q24" i="4"/>
  <c r="R23" i="4"/>
  <c r="Q23" i="4"/>
  <c r="P23" i="4"/>
  <c r="O23" i="4"/>
  <c r="N23" i="4"/>
  <c r="K23" i="4"/>
  <c r="J23" i="4"/>
  <c r="I23" i="4"/>
  <c r="G23" i="4"/>
  <c r="F23" i="4"/>
  <c r="D23" i="4"/>
  <c r="U21" i="4"/>
  <c r="T21" i="4"/>
  <c r="S21" i="4"/>
  <c r="M21" i="4"/>
  <c r="L21" i="4"/>
  <c r="J21" i="4"/>
  <c r="I21" i="4"/>
  <c r="H21" i="4"/>
  <c r="E21" i="4"/>
  <c r="D21" i="4"/>
  <c r="U19" i="4"/>
  <c r="T19" i="4"/>
  <c r="S19" i="4"/>
  <c r="R19" i="4"/>
  <c r="Q19" i="4"/>
  <c r="P19" i="4"/>
  <c r="L19" i="4"/>
  <c r="T18" i="4"/>
  <c r="Q18" i="4"/>
  <c r="N18" i="4"/>
  <c r="U17" i="4"/>
  <c r="T17" i="4"/>
  <c r="S17" i="4"/>
  <c r="R17" i="4"/>
  <c r="Q17" i="4"/>
  <c r="P17" i="4"/>
  <c r="O17" i="4"/>
  <c r="N17" i="4"/>
  <c r="M17" i="4"/>
  <c r="H18" i="4"/>
  <c r="E18" i="4"/>
  <c r="F17" i="4"/>
  <c r="T16" i="4"/>
  <c r="Q16" i="4"/>
  <c r="N16" i="4"/>
  <c r="K16" i="4"/>
  <c r="U15" i="4"/>
  <c r="T15" i="4"/>
  <c r="S15" i="4"/>
  <c r="R15" i="4"/>
  <c r="Q15" i="4"/>
  <c r="P15" i="4"/>
  <c r="O15" i="4"/>
  <c r="N15" i="4"/>
  <c r="M15" i="4"/>
  <c r="L15" i="4"/>
  <c r="K15" i="4"/>
  <c r="J15" i="4"/>
  <c r="E16" i="4"/>
  <c r="T14" i="4"/>
  <c r="Q14" i="4"/>
  <c r="N14" i="4"/>
  <c r="K14" i="4"/>
  <c r="H14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C21" i="4"/>
  <c r="B20" i="3"/>
  <c r="J11" i="1"/>
  <c r="J19" i="1"/>
  <c r="J15" i="1"/>
  <c r="J20" i="3" l="1"/>
  <c r="S20" i="3" s="1"/>
  <c r="D15" i="4"/>
  <c r="F15" i="4"/>
  <c r="W15" i="4"/>
  <c r="X15" i="4" s="1"/>
  <c r="I15" i="3"/>
  <c r="R15" i="3" s="1"/>
  <c r="AA17" i="4" s="1"/>
  <c r="I18" i="3"/>
  <c r="R18" i="3" s="1"/>
  <c r="AA19" i="4" s="1"/>
  <c r="W17" i="4"/>
  <c r="X17" i="4" s="1"/>
  <c r="W23" i="4"/>
  <c r="X23" i="4" s="1"/>
  <c r="I21" i="3"/>
  <c r="R21" i="3" s="1"/>
  <c r="AA21" i="4" s="1"/>
  <c r="W19" i="4"/>
  <c r="X19" i="4" s="1"/>
  <c r="W21" i="4"/>
  <c r="X21" i="4" s="1"/>
  <c r="W13" i="4"/>
  <c r="X13" i="4" s="1"/>
  <c r="I10" i="3"/>
  <c r="I12" i="3"/>
  <c r="R12" i="3" s="1"/>
  <c r="AA15" i="4" s="1"/>
  <c r="J13" i="3"/>
  <c r="S11" i="3"/>
  <c r="J19" i="3"/>
  <c r="S17" i="3"/>
  <c r="I23" i="3"/>
  <c r="R11" i="3"/>
  <c r="J14" i="3"/>
  <c r="S22" i="3"/>
  <c r="AB21" i="4"/>
  <c r="AB22" i="4" s="1"/>
  <c r="R10" i="3"/>
  <c r="Z13" i="4"/>
  <c r="Z14" i="4" s="1"/>
  <c r="J8" i="3"/>
  <c r="J25" i="3"/>
  <c r="S23" i="3"/>
  <c r="J17" i="1"/>
  <c r="J22" i="3"/>
  <c r="I24" i="3"/>
  <c r="R24" i="3" s="1"/>
  <c r="AA23" i="4" s="1"/>
  <c r="J21" i="1"/>
  <c r="O21" i="4"/>
  <c r="J13" i="1"/>
  <c r="I14" i="3" l="1"/>
  <c r="I16" i="3" s="1"/>
  <c r="I13" i="3"/>
  <c r="AB15" i="4"/>
  <c r="AB16" i="4" s="1"/>
  <c r="S13" i="3"/>
  <c r="I17" i="3"/>
  <c r="J16" i="3"/>
  <c r="S14" i="3"/>
  <c r="I25" i="3"/>
  <c r="R23" i="3"/>
  <c r="I20" i="3"/>
  <c r="S25" i="3"/>
  <c r="AB23" i="4"/>
  <c r="AB24" i="4" s="1"/>
  <c r="R13" i="3"/>
  <c r="Z15" i="4"/>
  <c r="Z16" i="4" s="1"/>
  <c r="S19" i="3"/>
  <c r="AB19" i="4"/>
  <c r="AB20" i="4" s="1"/>
  <c r="J10" i="3"/>
  <c r="S8" i="3"/>
  <c r="R14" i="3" l="1"/>
  <c r="Z17" i="4" s="1"/>
  <c r="Z18" i="4" s="1"/>
  <c r="S10" i="3"/>
  <c r="AB13" i="4"/>
  <c r="AB14" i="4" s="1"/>
  <c r="I19" i="3"/>
  <c r="R17" i="3"/>
  <c r="S16" i="3"/>
  <c r="AB17" i="4"/>
  <c r="AB18" i="4" s="1"/>
  <c r="Z23" i="4"/>
  <c r="Z24" i="4" s="1"/>
  <c r="R25" i="3"/>
  <c r="I22" i="3"/>
  <c r="R20" i="3"/>
  <c r="R16" i="3" l="1"/>
  <c r="Z21" i="4"/>
  <c r="Z22" i="4" s="1"/>
  <c r="R22" i="3"/>
  <c r="Z19" i="4"/>
  <c r="Z20" i="4" s="1"/>
  <c r="R19" i="3"/>
</calcChain>
</file>

<file path=xl/sharedStrings.xml><?xml version="1.0" encoding="utf-8"?>
<sst xmlns="http://schemas.openxmlformats.org/spreadsheetml/2006/main" count="256" uniqueCount="95">
  <si>
    <t>№</t>
  </si>
  <si>
    <t>КОМАНДЫ</t>
  </si>
  <si>
    <t>Место</t>
  </si>
  <si>
    <t>Главный судья,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</si>
  <si>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</si>
  <si>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</si>
  <si>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</si>
  <si>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</si>
  <si>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</si>
  <si>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</si>
  <si>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</si>
  <si>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</si>
  <si>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</si>
  <si>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</si>
  <si>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</si>
  <si>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</si>
  <si>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</si>
  <si>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</si>
  <si>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</si>
  <si>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</si>
  <si>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</si>
  <si>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</si>
  <si>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</si>
  <si>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</si>
  <si>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</si>
  <si>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</si>
  <si>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</si>
  <si>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</si>
  <si>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</si>
  <si>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</si>
  <si>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</si>
  <si>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</si>
  <si>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</si>
  <si>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</si>
  <si>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</si>
  <si>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</si>
  <si>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>Главный секретарь, НСВК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</si>
  <si>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</si>
  <si>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</si>
  <si>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</si>
  <si>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 xml:space="preserve">"МЕТАЛЛУРГ"                                        г. Темиртау </t>
  </si>
  <si>
    <t>«КОСТАНАЙ»                                              г.Костанай</t>
  </si>
  <si>
    <t xml:space="preserve">«ХРОМТАУ»                         г.Хромтау </t>
  </si>
  <si>
    <t>г.Уральск</t>
  </si>
  <si>
    <t>«КАЗЫГУРТ»                                      г.Шымкент</t>
  </si>
  <si>
    <t>«GRACIA-КZ»                                   г.Уральск</t>
  </si>
  <si>
    <t>14-21.12.2019</t>
  </si>
  <si>
    <t>Подсчёт  коэффициентов  соотношений  мячей 3-го тура</t>
  </si>
  <si>
    <t>г.Костанай</t>
  </si>
  <si>
    <t>3-х туров 28-го чемпионата РК по волейболу  среди женских команд Высшей Лиги</t>
  </si>
  <si>
    <t>Очки  2-го тура</t>
  </si>
  <si>
    <t>Очки   3-го тура</t>
  </si>
  <si>
    <t>Очки    3-х туров</t>
  </si>
  <si>
    <t>14-21.02.2020 год</t>
  </si>
  <si>
    <t>14-21.11.2019</t>
  </si>
  <si>
    <t>14-21.02.2020</t>
  </si>
  <si>
    <t>М.Умаров</t>
  </si>
  <si>
    <t>г.Шымкент</t>
  </si>
  <si>
    <t>г.Тараз</t>
  </si>
  <si>
    <t>14-21.03.2020</t>
  </si>
  <si>
    <t>9-16.04.2020</t>
  </si>
  <si>
    <t xml:space="preserve">с.Азаттык </t>
  </si>
  <si>
    <t>22-29.06.2021 год</t>
  </si>
  <si>
    <t xml:space="preserve">Летний Чемпионат РК </t>
  </si>
  <si>
    <t>Алматы Обл</t>
  </si>
  <si>
    <t>№12 ДЮСШ г.Шымкент</t>
  </si>
  <si>
    <t>Ш.Мирхаликова</t>
  </si>
  <si>
    <t>по волейболу среди юношей 2009-10 г.р. (Финальная часть)</t>
  </si>
  <si>
    <t>Павлодар Обл</t>
  </si>
  <si>
    <t>Уральск</t>
  </si>
  <si>
    <t>группа 1</t>
  </si>
  <si>
    <t>№ ДЮСШ Тюлькубас</t>
  </si>
  <si>
    <t>"Шиелі"        Кызылорда Обл.</t>
  </si>
  <si>
    <t>:</t>
  </si>
  <si>
    <t xml:space="preserve">                     Главный судья, МА                                                                                             И.Кабулбекова</t>
  </si>
  <si>
    <t xml:space="preserve">                    Гавный секретарь                                                                                                Ш.Мирхаликова</t>
  </si>
  <si>
    <t>по волейболу среди юношей 2009-10 г.р.</t>
  </si>
  <si>
    <t>группа 2</t>
  </si>
  <si>
    <t>"Ордабасы" Туркестанский Обл</t>
  </si>
  <si>
    <t>"Жанакорган"</t>
  </si>
  <si>
    <t xml:space="preserve">                  Главный секретарь</t>
  </si>
  <si>
    <t xml:space="preserve">                   Главный судья, МА </t>
  </si>
  <si>
    <t xml:space="preserve">                </t>
  </si>
  <si>
    <t xml:space="preserve">               И.Кабулбекова</t>
  </si>
  <si>
    <t>"Нур-Султан"                  г.Нур-Султан</t>
  </si>
  <si>
    <t>по волейболу среди юношей 2009-10 г.р.(Финальные игры)</t>
  </si>
  <si>
    <t>1-4 место</t>
  </si>
  <si>
    <t>Алматы Обл.</t>
  </si>
  <si>
    <t>Павлодар Обл.</t>
  </si>
  <si>
    <t>№1 ДЮСШ  Тюлькубас</t>
  </si>
  <si>
    <t>"Ордабасы" Туркестанская Обл.</t>
  </si>
  <si>
    <t>5-9 место</t>
  </si>
  <si>
    <t>"Жанакорган" Кызылординская Обл.</t>
  </si>
  <si>
    <t>"Шиелі" Кызылординская Обл.</t>
  </si>
  <si>
    <t>"Нур-Султан"                г.Нур-Султан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</si>
</sst>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49" fontId="9" fillId="0" borderId="1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2" fontId="9" fillId="0" borderId="31" xfId="0" applyNumberFormat="1" applyFont="1" applyBorder="1"/>
    <xf numFmtId="49" fontId="9" fillId="0" borderId="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9" fillId="0" borderId="30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35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5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7" xfId="0" applyFont="1" applyFill="1" applyBorder="1"/>
    <xf numFmtId="0" fontId="9" fillId="0" borderId="36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0" fontId="9" fillId="0" borderId="39" xfId="0" applyFont="1" applyFill="1" applyBorder="1"/>
    <xf numFmtId="0" fontId="9" fillId="0" borderId="40" xfId="0" applyFont="1" applyFill="1" applyBorder="1"/>
    <xf numFmtId="0" fontId="9" fillId="0" borderId="0" xfId="0" applyFont="1" applyBorder="1" applyAlignment="1">
      <alignment horizontal="left"/>
    </xf>
    <xf numFmtId="0" fontId="11" fillId="0" borderId="4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left"/>
    </xf>
    <xf numFmtId="0" fontId="9" fillId="0" borderId="5" xfId="0" applyFont="1" applyFill="1" applyBorder="1"/>
    <xf numFmtId="0" fontId="9" fillId="0" borderId="8" xfId="0" applyFont="1" applyFill="1" applyBorder="1"/>
    <xf numFmtId="0" fontId="9" fillId="0" borderId="42" xfId="0" applyFont="1" applyFill="1" applyBorder="1"/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3" xfId="0" applyNumberFormat="1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38" xfId="0" applyFont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9" fillId="0" borderId="52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wrapText="1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66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164" fontId="1" fillId="0" borderId="66" xfId="0" applyNumberFormat="1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56" xfId="0" applyNumberFormat="1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2" fontId="14" fillId="0" borderId="38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41</xdr:row>
      <xdr:rowOff>57150</xdr:rowOff>
    </xdr:from>
    <xdr:to>
      <xdr:col>5</xdr:col>
      <xdr:colOff>142875</xdr:colOff>
      <xdr:row>42</xdr:row>
      <xdr:rowOff>209550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523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43</xdr:row>
      <xdr:rowOff>57150</xdr:rowOff>
    </xdr:from>
    <xdr:to>
      <xdr:col>8</xdr:col>
      <xdr:colOff>142875</xdr:colOff>
      <xdr:row>44</xdr:row>
      <xdr:rowOff>209550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4700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45</xdr:row>
      <xdr:rowOff>57150</xdr:rowOff>
    </xdr:from>
    <xdr:to>
      <xdr:col>11</xdr:col>
      <xdr:colOff>142875</xdr:colOff>
      <xdr:row>46</xdr:row>
      <xdr:rowOff>209550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57625" y="4057650"/>
          <a:ext cx="523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47</xdr:row>
      <xdr:rowOff>57150</xdr:rowOff>
    </xdr:from>
    <xdr:to>
      <xdr:col>14</xdr:col>
      <xdr:colOff>142875</xdr:colOff>
      <xdr:row>48</xdr:row>
      <xdr:rowOff>209550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48175" y="4629150"/>
          <a:ext cx="5048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12</xdr:row>
      <xdr:rowOff>38100</xdr:rowOff>
    </xdr:from>
    <xdr:to>
      <xdr:col>5</xdr:col>
      <xdr:colOff>152400</xdr:colOff>
      <xdr:row>13</xdr:row>
      <xdr:rowOff>190500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67050"/>
          <a:ext cx="523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18</xdr:row>
      <xdr:rowOff>28575</xdr:rowOff>
    </xdr:from>
    <xdr:to>
      <xdr:col>14</xdr:col>
      <xdr:colOff>114300</xdr:colOff>
      <xdr:row>19</xdr:row>
      <xdr:rowOff>180975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6225" y="4286250"/>
          <a:ext cx="485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38100</xdr:colOff>
      <xdr:row>20</xdr:row>
      <xdr:rowOff>9525</xdr:rowOff>
    </xdr:from>
    <xdr:to>
      <xdr:col>17</xdr:col>
      <xdr:colOff>152400</xdr:colOff>
      <xdr:row>21</xdr:row>
      <xdr:rowOff>152400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29150" y="4676775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43</xdr:row>
      <xdr:rowOff>38100</xdr:rowOff>
    </xdr:from>
    <xdr:to>
      <xdr:col>5</xdr:col>
      <xdr:colOff>152400</xdr:colOff>
      <xdr:row>44</xdr:row>
      <xdr:rowOff>190500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67050"/>
          <a:ext cx="523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45</xdr:row>
      <xdr:rowOff>57150</xdr:rowOff>
    </xdr:from>
    <xdr:to>
      <xdr:col>8</xdr:col>
      <xdr:colOff>142875</xdr:colOff>
      <xdr:row>46</xdr:row>
      <xdr:rowOff>209550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5625" y="3495675"/>
          <a:ext cx="504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47</xdr:row>
      <xdr:rowOff>57150</xdr:rowOff>
    </xdr:from>
    <xdr:to>
      <xdr:col>11</xdr:col>
      <xdr:colOff>142875</xdr:colOff>
      <xdr:row>48</xdr:row>
      <xdr:rowOff>209550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" y="3905250"/>
          <a:ext cx="419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49</xdr:row>
      <xdr:rowOff>28575</xdr:rowOff>
    </xdr:from>
    <xdr:to>
      <xdr:col>14</xdr:col>
      <xdr:colOff>114300</xdr:colOff>
      <xdr:row>50</xdr:row>
      <xdr:rowOff>180975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6225" y="4286250"/>
          <a:ext cx="485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38100</xdr:colOff>
      <xdr:row>51</xdr:row>
      <xdr:rowOff>9525</xdr:rowOff>
    </xdr:from>
    <xdr:to>
      <xdr:col>17</xdr:col>
      <xdr:colOff>152400</xdr:colOff>
      <xdr:row>52</xdr:row>
      <xdr:rowOff>152400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29150" y="4676775"/>
          <a:ext cx="409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003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5718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433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148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2863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578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opLeftCell="C7" workbookViewId="0">
      <selection activeCell="G14" sqref="G14"/>
    </sheetView>
  </sheetViews>
  <sheetFormatPr defaultRowHeight="15" x14ac:dyDescent="0.25"/>
  <cols>
    <col min="1" max="1" width="11.28515625" style="19" customWidth="1"/>
    <col min="2" max="2" width="6.28515625" style="19" customWidth="1"/>
    <col min="3" max="3" width="37.42578125" style="19" customWidth="1"/>
    <col min="4" max="9" width="9.140625" style="19"/>
    <col min="10" max="10" width="9.28515625" style="19" customWidth="1"/>
    <col min="11" max="11" width="10.5703125" style="19" customWidth="1"/>
    <col min="12" max="16384" width="9.140625" style="19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25">
      <c r="D6" s="23" t="s">
        <v>47</v>
      </c>
    </row>
    <row r="7" spans="2:11" ht="17.45" customHeight="1" thickBot="1" x14ac:dyDescent="0.35">
      <c r="C7" s="1"/>
      <c r="K7" s="49"/>
    </row>
    <row r="8" spans="2:11" ht="17.100000000000001" customHeight="1" x14ac:dyDescent="0.25">
      <c r="B8" s="163" t="s">
        <v>0</v>
      </c>
      <c r="C8" s="163" t="s">
        <v>1</v>
      </c>
      <c r="D8" s="169" t="s">
        <v>6</v>
      </c>
      <c r="E8" s="169" t="s">
        <v>7</v>
      </c>
      <c r="F8" s="169" t="s">
        <v>8</v>
      </c>
      <c r="G8" s="169" t="s">
        <v>9</v>
      </c>
      <c r="H8" s="169" t="s">
        <v>10</v>
      </c>
      <c r="I8" s="165" t="s">
        <v>11</v>
      </c>
      <c r="J8" s="165" t="s">
        <v>12</v>
      </c>
      <c r="K8" s="49"/>
    </row>
    <row r="9" spans="2:11" ht="17.100000000000001" customHeight="1" x14ac:dyDescent="0.25">
      <c r="B9" s="168"/>
      <c r="C9" s="168"/>
      <c r="D9" s="170"/>
      <c r="E9" s="170"/>
      <c r="F9" s="170"/>
      <c r="G9" s="170"/>
      <c r="H9" s="170"/>
      <c r="I9" s="166"/>
      <c r="J9" s="166"/>
      <c r="K9" s="22"/>
    </row>
    <row r="10" spans="2:11" ht="17.100000000000001" customHeight="1" thickBot="1" x14ac:dyDescent="0.3">
      <c r="B10" s="164"/>
      <c r="C10" s="164"/>
      <c r="D10" s="171"/>
      <c r="E10" s="171"/>
      <c r="F10" s="171"/>
      <c r="G10" s="171"/>
      <c r="H10" s="171"/>
      <c r="I10" s="167"/>
      <c r="J10" s="167"/>
      <c r="K10" s="22"/>
    </row>
    <row r="11" spans="2:11" ht="17.100000000000001" customHeight="1" thickBot="1" x14ac:dyDescent="0.3">
      <c r="B11" s="163">
        <v>1</v>
      </c>
      <c r="C11" s="161" t="s">
        <v>39</v>
      </c>
      <c r="D11" s="86"/>
      <c r="E11" s="86"/>
      <c r="F11" s="86"/>
      <c r="G11" s="87"/>
      <c r="H11" s="86"/>
      <c r="I11" s="50">
        <f>D11+E11+F11+G11+H11</f>
        <v>0</v>
      </c>
      <c r="J11" s="157" t="e">
        <f>I11/I12</f>
        <v>#DIV/0!</v>
      </c>
      <c r="K11" s="22"/>
    </row>
    <row r="12" spans="2:11" ht="17.100000000000001" customHeight="1" thickBot="1" x14ac:dyDescent="0.3">
      <c r="B12" s="164"/>
      <c r="C12" s="172"/>
      <c r="D12" s="88"/>
      <c r="E12" s="88"/>
      <c r="F12" s="88"/>
      <c r="G12" s="89"/>
      <c r="H12" s="88"/>
      <c r="I12" s="50">
        <f t="shared" ref="I12:I20" si="0">D12+E12+F12+G12+H12</f>
        <v>0</v>
      </c>
      <c r="J12" s="158"/>
      <c r="K12" s="22"/>
    </row>
    <row r="13" spans="2:11" ht="17.100000000000001" customHeight="1" thickBot="1" x14ac:dyDescent="0.3">
      <c r="B13" s="163">
        <v>2</v>
      </c>
      <c r="C13" s="159" t="s">
        <v>45</v>
      </c>
      <c r="D13" s="86"/>
      <c r="E13" s="86"/>
      <c r="F13" s="86"/>
      <c r="G13" s="87"/>
      <c r="H13" s="86"/>
      <c r="I13" s="50">
        <f t="shared" si="0"/>
        <v>0</v>
      </c>
      <c r="J13" s="157" t="e">
        <f>I13/I14</f>
        <v>#DIV/0!</v>
      </c>
      <c r="K13" s="22"/>
    </row>
    <row r="14" spans="2:11" ht="17.100000000000001" customHeight="1" thickBot="1" x14ac:dyDescent="0.3">
      <c r="B14" s="164"/>
      <c r="C14" s="160"/>
      <c r="D14" s="90"/>
      <c r="E14" s="90"/>
      <c r="F14" s="90"/>
      <c r="G14" s="91"/>
      <c r="H14" s="90"/>
      <c r="I14" s="50">
        <f t="shared" si="0"/>
        <v>0</v>
      </c>
      <c r="J14" s="158"/>
      <c r="K14" s="22"/>
    </row>
    <row r="15" spans="2:11" ht="17.100000000000001" customHeight="1" thickBot="1" x14ac:dyDescent="0.3">
      <c r="B15" s="163">
        <v>3</v>
      </c>
      <c r="C15" s="159" t="s">
        <v>44</v>
      </c>
      <c r="D15" s="86"/>
      <c r="E15" s="86"/>
      <c r="F15" s="86"/>
      <c r="G15" s="87"/>
      <c r="H15" s="86"/>
      <c r="I15" s="50">
        <f t="shared" si="0"/>
        <v>0</v>
      </c>
      <c r="J15" s="157" t="e">
        <f>I15/I16</f>
        <v>#DIV/0!</v>
      </c>
      <c r="K15" s="22"/>
    </row>
    <row r="16" spans="2:11" ht="17.100000000000001" customHeight="1" thickBot="1" x14ac:dyDescent="0.3">
      <c r="B16" s="164"/>
      <c r="C16" s="160"/>
      <c r="D16" s="88"/>
      <c r="E16" s="88"/>
      <c r="F16" s="88"/>
      <c r="G16" s="89"/>
      <c r="H16" s="88"/>
      <c r="I16" s="50">
        <f t="shared" si="0"/>
        <v>0</v>
      </c>
      <c r="J16" s="158"/>
      <c r="K16" s="22"/>
    </row>
    <row r="17" spans="2:11" ht="17.100000000000001" customHeight="1" thickBot="1" x14ac:dyDescent="0.3">
      <c r="B17" s="163">
        <v>4</v>
      </c>
      <c r="C17" s="173" t="s">
        <v>40</v>
      </c>
      <c r="D17" s="86"/>
      <c r="E17" s="86"/>
      <c r="F17" s="86"/>
      <c r="G17" s="87"/>
      <c r="H17" s="86"/>
      <c r="I17" s="50">
        <f t="shared" si="0"/>
        <v>0</v>
      </c>
      <c r="J17" s="157" t="e">
        <f>I17/I18</f>
        <v>#DIV/0!</v>
      </c>
      <c r="K17" s="22"/>
    </row>
    <row r="18" spans="2:11" ht="17.100000000000001" customHeight="1" thickBot="1" x14ac:dyDescent="0.3">
      <c r="B18" s="164"/>
      <c r="C18" s="174"/>
      <c r="D18" s="90"/>
      <c r="E18" s="90"/>
      <c r="F18" s="90"/>
      <c r="G18" s="91"/>
      <c r="H18" s="90"/>
      <c r="I18" s="50">
        <f t="shared" si="0"/>
        <v>0</v>
      </c>
      <c r="J18" s="158"/>
      <c r="K18" s="22"/>
    </row>
    <row r="19" spans="2:11" ht="17.100000000000001" customHeight="1" thickBot="1" x14ac:dyDescent="0.3">
      <c r="B19" s="163">
        <v>5</v>
      </c>
      <c r="C19" s="159" t="s">
        <v>41</v>
      </c>
      <c r="D19" s="86"/>
      <c r="E19" s="86"/>
      <c r="F19" s="86"/>
      <c r="G19" s="87"/>
      <c r="H19" s="86"/>
      <c r="I19" s="50">
        <f t="shared" si="0"/>
        <v>0</v>
      </c>
      <c r="J19" s="157" t="e">
        <f>I19/I20</f>
        <v>#DIV/0!</v>
      </c>
      <c r="K19" s="22"/>
    </row>
    <row r="20" spans="2:11" ht="17.100000000000001" customHeight="1" thickBot="1" x14ac:dyDescent="0.3">
      <c r="B20" s="164"/>
      <c r="C20" s="160"/>
      <c r="D20" s="88"/>
      <c r="E20" s="88"/>
      <c r="F20" s="90"/>
      <c r="G20" s="89"/>
      <c r="H20" s="88"/>
      <c r="I20" s="50">
        <f t="shared" si="0"/>
        <v>0</v>
      </c>
      <c r="J20" s="158"/>
      <c r="K20" s="22"/>
    </row>
    <row r="21" spans="2:11" ht="17.100000000000001" customHeight="1" thickBot="1" x14ac:dyDescent="0.3">
      <c r="B21" s="163">
        <v>6</v>
      </c>
      <c r="C21" s="161" t="s">
        <v>42</v>
      </c>
      <c r="D21" s="86"/>
      <c r="E21" s="86"/>
      <c r="F21" s="86"/>
      <c r="G21" s="96"/>
      <c r="H21" s="86"/>
      <c r="I21" s="50">
        <f>D21+E21+F21+G21+H21</f>
        <v>0</v>
      </c>
      <c r="J21" s="157" t="e">
        <f>I21/I22</f>
        <v>#DIV/0!</v>
      </c>
      <c r="K21" s="22"/>
    </row>
    <row r="22" spans="2:11" ht="17.100000000000001" customHeight="1" thickBot="1" x14ac:dyDescent="0.3">
      <c r="B22" s="164"/>
      <c r="C22" s="162"/>
      <c r="D22" s="88"/>
      <c r="E22" s="88"/>
      <c r="F22" s="98"/>
      <c r="G22" s="97"/>
      <c r="H22" s="88"/>
      <c r="I22" s="51">
        <f>D22+E22+F22+G22+H22</f>
        <v>0</v>
      </c>
      <c r="J22" s="158"/>
      <c r="K22" s="22"/>
    </row>
    <row r="23" spans="2:11" ht="17.45" customHeight="1" x14ac:dyDescent="0.25"/>
    <row r="24" spans="2:11" ht="17.45" customHeight="1" x14ac:dyDescent="0.25"/>
  </sheetData>
  <mergeCells count="27"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  <mergeCell ref="B21:B22"/>
    <mergeCell ref="B17:B18"/>
    <mergeCell ref="I8:I10"/>
    <mergeCell ref="C8:C10"/>
    <mergeCell ref="D8:D10"/>
    <mergeCell ref="B8:B10"/>
    <mergeCell ref="B11:B12"/>
    <mergeCell ref="B15:B16"/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topLeftCell="A25" workbookViewId="0">
      <selection activeCell="A29" sqref="A29:W55"/>
    </sheetView>
  </sheetViews>
  <sheetFormatPr defaultRowHeight="15" x14ac:dyDescent="0.25"/>
  <cols>
    <col min="1" max="1" width="8.42578125" style="19" customWidth="1"/>
    <col min="2" max="2" width="4.42578125" style="19" customWidth="1"/>
    <col min="3" max="3" width="27.5703125" style="19" customWidth="1"/>
    <col min="4" max="4" width="3.42578125" style="20" customWidth="1"/>
    <col min="5" max="9" width="2.7109375" style="20" customWidth="1"/>
    <col min="10" max="10" width="3.42578125" style="20" customWidth="1"/>
    <col min="11" max="12" width="2.7109375" style="20" customWidth="1"/>
    <col min="13" max="13" width="3.140625" style="20" customWidth="1"/>
    <col min="14" max="15" width="2.7109375" style="20" customWidth="1"/>
    <col min="16" max="16" width="8.7109375" style="21" customWidth="1"/>
    <col min="17" max="17" width="8.5703125" style="21" customWidth="1"/>
    <col min="18" max="18" width="5.42578125" style="19" customWidth="1"/>
    <col min="19" max="19" width="5" style="19" customWidth="1"/>
    <col min="20" max="20" width="5.28515625" style="19" customWidth="1"/>
    <col min="21" max="21" width="4.7109375" style="19" customWidth="1"/>
    <col min="22" max="22" width="9.28515625" style="19" customWidth="1"/>
    <col min="23" max="23" width="6.85546875" style="19" customWidth="1"/>
    <col min="24" max="16384" width="9.140625" style="19"/>
  </cols>
  <sheetData>
    <row r="1" spans="1:23" ht="19.5" x14ac:dyDescent="0.25">
      <c r="O1" s="11" t="s">
        <v>14</v>
      </c>
    </row>
    <row r="2" spans="1:23" ht="19.5" x14ac:dyDescent="0.25">
      <c r="O2" s="11" t="s">
        <v>15</v>
      </c>
    </row>
    <row r="3" spans="1:23" ht="19.5" x14ac:dyDescent="0.25">
      <c r="O3" s="112" t="s">
        <v>38</v>
      </c>
    </row>
    <row r="4" spans="1:23" ht="14.25" customHeight="1" x14ac:dyDescent="0.25">
      <c r="O4" s="11" t="s">
        <v>37</v>
      </c>
    </row>
    <row r="5" spans="1:23" ht="24.75" customHeight="1" x14ac:dyDescent="0.25">
      <c r="O5" s="12" t="s">
        <v>16</v>
      </c>
    </row>
    <row r="6" spans="1:23" ht="15" customHeight="1" x14ac:dyDescent="0.25">
      <c r="O6" s="12"/>
    </row>
    <row r="7" spans="1:23" ht="20.25" customHeight="1" x14ac:dyDescent="0.25">
      <c r="B7" s="18"/>
      <c r="C7" s="18" t="s">
        <v>63</v>
      </c>
      <c r="D7" s="18"/>
      <c r="E7" s="177" t="s">
        <v>76</v>
      </c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8"/>
      <c r="W7" s="18"/>
    </row>
    <row r="8" spans="1:23" ht="13.5" customHeight="1" x14ac:dyDescent="0.25">
      <c r="A8" s="18"/>
      <c r="B8" s="18"/>
      <c r="C8" s="1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7"/>
      <c r="Q8" s="17"/>
      <c r="R8" s="18"/>
      <c r="S8" s="18"/>
      <c r="T8" s="18"/>
      <c r="U8" s="18"/>
      <c r="V8" s="18"/>
      <c r="W8" s="18"/>
    </row>
    <row r="9" spans="1:23" ht="20.25" customHeight="1" x14ac:dyDescent="0.3">
      <c r="B9" s="178" t="s">
        <v>62</v>
      </c>
      <c r="C9" s="178"/>
      <c r="D9" s="178"/>
      <c r="E9" s="121"/>
      <c r="F9" s="178" t="s">
        <v>77</v>
      </c>
      <c r="G9" s="178"/>
      <c r="H9" s="178"/>
      <c r="I9" s="178"/>
      <c r="J9" s="178"/>
      <c r="K9" s="178"/>
      <c r="L9" s="178"/>
      <c r="M9" s="178"/>
      <c r="N9" s="178"/>
      <c r="O9" s="178"/>
      <c r="P9" s="17"/>
      <c r="Q9" s="17"/>
      <c r="R9" s="18"/>
      <c r="S9" s="184" t="s">
        <v>61</v>
      </c>
      <c r="T9" s="184"/>
      <c r="U9" s="184"/>
      <c r="V9" s="184"/>
      <c r="W9" s="65"/>
    </row>
    <row r="10" spans="1:23" ht="13.5" customHeight="1" thickBot="1" x14ac:dyDescent="0.35">
      <c r="B10" s="65"/>
      <c r="C10" s="65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7"/>
      <c r="Q10" s="17"/>
      <c r="R10" s="18"/>
      <c r="V10" s="65"/>
      <c r="W10" s="65"/>
    </row>
    <row r="11" spans="1:23" ht="23.1" customHeight="1" x14ac:dyDescent="0.25">
      <c r="B11" s="163" t="s">
        <v>0</v>
      </c>
      <c r="C11" s="163" t="s">
        <v>1</v>
      </c>
      <c r="D11" s="180">
        <v>1</v>
      </c>
      <c r="E11" s="181"/>
      <c r="F11" s="182"/>
      <c r="G11" s="180">
        <v>2</v>
      </c>
      <c r="H11" s="181"/>
      <c r="I11" s="182"/>
      <c r="J11" s="180">
        <v>3</v>
      </c>
      <c r="K11" s="181"/>
      <c r="L11" s="182"/>
      <c r="M11" s="180">
        <v>4</v>
      </c>
      <c r="N11" s="181"/>
      <c r="O11" s="182"/>
      <c r="P11" s="163" t="s">
        <v>5</v>
      </c>
      <c r="Q11" s="163" t="s">
        <v>17</v>
      </c>
      <c r="R11" s="180" t="s">
        <v>13</v>
      </c>
      <c r="S11" s="182"/>
      <c r="T11" s="180" t="s">
        <v>4</v>
      </c>
      <c r="U11" s="182"/>
      <c r="V11" s="163" t="s">
        <v>2</v>
      </c>
      <c r="W11" s="187"/>
    </row>
    <row r="12" spans="1:23" ht="23.1" customHeight="1" thickBot="1" x14ac:dyDescent="0.3">
      <c r="B12" s="164"/>
      <c r="C12" s="164"/>
      <c r="D12" s="183"/>
      <c r="E12" s="184"/>
      <c r="F12" s="185"/>
      <c r="G12" s="183"/>
      <c r="H12" s="184"/>
      <c r="I12" s="185"/>
      <c r="J12" s="183"/>
      <c r="K12" s="184"/>
      <c r="L12" s="185"/>
      <c r="M12" s="183"/>
      <c r="N12" s="184"/>
      <c r="O12" s="185"/>
      <c r="P12" s="179"/>
      <c r="Q12" s="179"/>
      <c r="R12" s="190"/>
      <c r="S12" s="191"/>
      <c r="T12" s="190"/>
      <c r="U12" s="191"/>
      <c r="V12" s="179"/>
      <c r="W12" s="187"/>
    </row>
    <row r="13" spans="1:23" ht="23.1" customHeight="1" x14ac:dyDescent="0.25">
      <c r="B13" s="163">
        <v>1</v>
      </c>
      <c r="C13" s="159" t="s">
        <v>78</v>
      </c>
      <c r="D13" s="123"/>
      <c r="E13" s="8"/>
      <c r="F13" s="124"/>
      <c r="G13" s="107">
        <v>3</v>
      </c>
      <c r="H13" s="9" t="s">
        <v>73</v>
      </c>
      <c r="I13" s="108">
        <v>0</v>
      </c>
      <c r="J13" s="107">
        <v>3</v>
      </c>
      <c r="K13" s="9" t="s">
        <v>73</v>
      </c>
      <c r="L13" s="108">
        <v>1</v>
      </c>
      <c r="M13" s="107">
        <v>3</v>
      </c>
      <c r="N13" s="9" t="s">
        <v>73</v>
      </c>
      <c r="O13" s="108">
        <v>2</v>
      </c>
      <c r="P13" s="192">
        <v>8</v>
      </c>
      <c r="Q13" s="163"/>
      <c r="R13" s="10"/>
      <c r="S13" s="4"/>
      <c r="T13" s="4"/>
      <c r="U13" s="5"/>
      <c r="V13" s="192">
        <v>1</v>
      </c>
      <c r="W13" s="2"/>
    </row>
    <row r="14" spans="1:23" ht="23.1" customHeight="1" thickBot="1" x14ac:dyDescent="0.3">
      <c r="B14" s="164"/>
      <c r="C14" s="186"/>
      <c r="D14" s="125"/>
      <c r="E14" s="16"/>
      <c r="F14" s="126"/>
      <c r="G14" s="120"/>
      <c r="H14" s="109">
        <v>3</v>
      </c>
      <c r="I14" s="122"/>
      <c r="J14" s="120"/>
      <c r="K14" s="109">
        <v>3</v>
      </c>
      <c r="L14" s="122"/>
      <c r="M14" s="140"/>
      <c r="N14" s="109">
        <v>2</v>
      </c>
      <c r="O14" s="143"/>
      <c r="P14" s="193"/>
      <c r="Q14" s="164"/>
      <c r="R14" s="194"/>
      <c r="S14" s="195"/>
      <c r="T14" s="188"/>
      <c r="U14" s="189"/>
      <c r="V14" s="193"/>
      <c r="W14" s="2"/>
    </row>
    <row r="15" spans="1:23" ht="23.1" customHeight="1" x14ac:dyDescent="0.25">
      <c r="B15" s="163">
        <v>2</v>
      </c>
      <c r="C15" s="159" t="s">
        <v>68</v>
      </c>
      <c r="D15" s="107">
        <v>0</v>
      </c>
      <c r="E15" s="9" t="s">
        <v>73</v>
      </c>
      <c r="F15" s="108">
        <v>3</v>
      </c>
      <c r="G15" s="8"/>
      <c r="H15" s="8"/>
      <c r="I15" s="8"/>
      <c r="J15" s="107">
        <v>3</v>
      </c>
      <c r="K15" s="9" t="s">
        <v>73</v>
      </c>
      <c r="L15" s="108">
        <v>0</v>
      </c>
      <c r="M15" s="107">
        <v>3</v>
      </c>
      <c r="N15" s="9" t="s">
        <v>73</v>
      </c>
      <c r="O15" s="108">
        <v>0</v>
      </c>
      <c r="P15" s="192">
        <v>6</v>
      </c>
      <c r="Q15" s="163"/>
      <c r="R15" s="10"/>
      <c r="S15" s="4"/>
      <c r="T15" s="4"/>
      <c r="U15" s="5"/>
      <c r="V15" s="192">
        <v>2</v>
      </c>
      <c r="W15" s="2"/>
    </row>
    <row r="16" spans="1:23" ht="23.1" customHeight="1" thickBot="1" x14ac:dyDescent="0.3">
      <c r="B16" s="179"/>
      <c r="C16" s="160"/>
      <c r="D16" s="120"/>
      <c r="E16" s="109">
        <v>0</v>
      </c>
      <c r="F16" s="122"/>
      <c r="G16" s="15"/>
      <c r="H16" s="15"/>
      <c r="I16" s="15"/>
      <c r="J16" s="140"/>
      <c r="K16" s="109">
        <v>3</v>
      </c>
      <c r="L16" s="143"/>
      <c r="M16" s="140"/>
      <c r="N16" s="109">
        <v>3</v>
      </c>
      <c r="O16" s="143"/>
      <c r="P16" s="193"/>
      <c r="Q16" s="164"/>
      <c r="R16" s="196"/>
      <c r="S16" s="197"/>
      <c r="T16" s="198"/>
      <c r="U16" s="199"/>
      <c r="V16" s="193"/>
      <c r="W16" s="2"/>
    </row>
    <row r="17" spans="1:23" ht="23.1" customHeight="1" x14ac:dyDescent="0.25">
      <c r="B17" s="163">
        <v>3</v>
      </c>
      <c r="C17" s="159" t="s">
        <v>79</v>
      </c>
      <c r="D17" s="107">
        <v>1</v>
      </c>
      <c r="E17" s="9" t="s">
        <v>73</v>
      </c>
      <c r="F17" s="108">
        <v>3</v>
      </c>
      <c r="G17" s="107">
        <v>0</v>
      </c>
      <c r="H17" s="9" t="s">
        <v>73</v>
      </c>
      <c r="I17" s="108">
        <v>3</v>
      </c>
      <c r="J17" s="123"/>
      <c r="K17" s="8"/>
      <c r="L17" s="124"/>
      <c r="M17" s="107">
        <v>3</v>
      </c>
      <c r="N17" s="9" t="s">
        <v>73</v>
      </c>
      <c r="O17" s="108">
        <v>1</v>
      </c>
      <c r="P17" s="192">
        <v>3</v>
      </c>
      <c r="Q17" s="163"/>
      <c r="R17" s="14"/>
      <c r="S17" s="6"/>
      <c r="T17" s="6"/>
      <c r="U17" s="7"/>
      <c r="V17" s="192">
        <v>3</v>
      </c>
      <c r="W17" s="2"/>
    </row>
    <row r="18" spans="1:23" ht="23.1" customHeight="1" thickBot="1" x14ac:dyDescent="0.3">
      <c r="B18" s="179"/>
      <c r="C18" s="160"/>
      <c r="D18" s="120"/>
      <c r="E18" s="109">
        <v>0</v>
      </c>
      <c r="F18" s="122"/>
      <c r="G18" s="140"/>
      <c r="H18" s="109">
        <v>0</v>
      </c>
      <c r="I18" s="143"/>
      <c r="J18" s="127"/>
      <c r="K18" s="15"/>
      <c r="L18" s="128"/>
      <c r="M18" s="140"/>
      <c r="N18" s="109">
        <v>3</v>
      </c>
      <c r="O18" s="143"/>
      <c r="P18" s="193"/>
      <c r="Q18" s="164"/>
      <c r="R18" s="194"/>
      <c r="S18" s="195"/>
      <c r="T18" s="188"/>
      <c r="U18" s="189"/>
      <c r="V18" s="193"/>
      <c r="W18" s="2"/>
    </row>
    <row r="19" spans="1:23" ht="23.1" customHeight="1" x14ac:dyDescent="0.25">
      <c r="B19" s="163">
        <v>4</v>
      </c>
      <c r="C19" s="159" t="s">
        <v>69</v>
      </c>
      <c r="D19" s="107">
        <v>2</v>
      </c>
      <c r="E19" s="9" t="s">
        <v>73</v>
      </c>
      <c r="F19" s="108">
        <v>3</v>
      </c>
      <c r="G19" s="107">
        <v>0</v>
      </c>
      <c r="H19" s="9" t="s">
        <v>73</v>
      </c>
      <c r="I19" s="108">
        <v>3</v>
      </c>
      <c r="J19" s="107">
        <v>1</v>
      </c>
      <c r="K19" s="9" t="s">
        <v>73</v>
      </c>
      <c r="L19" s="108">
        <v>3</v>
      </c>
      <c r="M19" s="123"/>
      <c r="N19" s="8"/>
      <c r="O19" s="124"/>
      <c r="P19" s="192">
        <v>1</v>
      </c>
      <c r="Q19" s="163"/>
      <c r="R19" s="10"/>
      <c r="S19" s="4"/>
      <c r="T19" s="4"/>
      <c r="U19" s="5"/>
      <c r="V19" s="192">
        <v>4</v>
      </c>
      <c r="W19" s="2"/>
    </row>
    <row r="20" spans="1:23" ht="23.1" customHeight="1" thickBot="1" x14ac:dyDescent="0.3">
      <c r="B20" s="179"/>
      <c r="C20" s="186"/>
      <c r="D20" s="140"/>
      <c r="E20" s="109">
        <v>1</v>
      </c>
      <c r="F20" s="143"/>
      <c r="G20" s="140"/>
      <c r="H20" s="109">
        <v>0</v>
      </c>
      <c r="I20" s="143"/>
      <c r="J20" s="140"/>
      <c r="K20" s="109">
        <v>0</v>
      </c>
      <c r="L20" s="143"/>
      <c r="M20" s="125"/>
      <c r="N20" s="16"/>
      <c r="O20" s="126"/>
      <c r="P20" s="193"/>
      <c r="Q20" s="164"/>
      <c r="R20" s="196"/>
      <c r="S20" s="200"/>
      <c r="T20" s="198"/>
      <c r="U20" s="199"/>
      <c r="V20" s="193"/>
      <c r="W20" s="2"/>
    </row>
    <row r="21" spans="1:23" ht="18" customHeight="1" x14ac:dyDescent="0.25"/>
    <row r="23" spans="1:23" ht="18.75" x14ac:dyDescent="0.25">
      <c r="A23" s="175" t="s">
        <v>81</v>
      </c>
      <c r="B23" s="175"/>
      <c r="C23" s="175"/>
      <c r="G23" s="175" t="s">
        <v>82</v>
      </c>
      <c r="H23" s="175"/>
      <c r="I23" s="175"/>
      <c r="J23" s="175"/>
      <c r="K23" s="175"/>
      <c r="L23" s="175"/>
      <c r="M23" s="175"/>
      <c r="N23" s="175"/>
      <c r="O23" s="177" t="s">
        <v>83</v>
      </c>
      <c r="P23" s="177"/>
      <c r="Q23" s="177"/>
      <c r="R23" s="177"/>
      <c r="S23" s="177"/>
      <c r="T23" s="177"/>
      <c r="U23" s="177"/>
      <c r="V23" s="177"/>
      <c r="W23" s="177"/>
    </row>
    <row r="24" spans="1:23" ht="15" customHeight="1" x14ac:dyDescent="0.25">
      <c r="L24" s="13"/>
      <c r="P24" s="17"/>
      <c r="Q24" s="17"/>
    </row>
    <row r="25" spans="1:23" ht="18.75" x14ac:dyDescent="0.3">
      <c r="A25" s="176" t="s">
        <v>80</v>
      </c>
      <c r="B25" s="176"/>
      <c r="C25" s="176"/>
      <c r="G25" s="175"/>
      <c r="H25" s="175"/>
      <c r="I25" s="175"/>
      <c r="J25" s="175"/>
      <c r="K25" s="175"/>
      <c r="L25" s="175"/>
      <c r="M25" s="175"/>
      <c r="N25" s="175"/>
      <c r="O25" s="175"/>
      <c r="P25" s="175" t="s">
        <v>66</v>
      </c>
      <c r="Q25" s="175"/>
      <c r="R25" s="175"/>
      <c r="S25" s="175"/>
      <c r="T25" s="175"/>
      <c r="U25" s="175"/>
    </row>
    <row r="30" spans="1:23" ht="15" customHeight="1" x14ac:dyDescent="0.25">
      <c r="A30" s="141"/>
      <c r="B30" s="141"/>
      <c r="C30" s="141"/>
      <c r="O30" s="11" t="s">
        <v>14</v>
      </c>
      <c r="R30" s="141"/>
      <c r="S30" s="141"/>
      <c r="T30" s="141"/>
      <c r="U30" s="141"/>
      <c r="V30" s="141"/>
      <c r="W30" s="141"/>
    </row>
    <row r="31" spans="1:23" ht="19.5" x14ac:dyDescent="0.25">
      <c r="A31" s="141"/>
      <c r="B31" s="141"/>
      <c r="C31" s="141"/>
      <c r="O31" s="11" t="s">
        <v>15</v>
      </c>
      <c r="R31" s="141"/>
      <c r="S31" s="141"/>
      <c r="T31" s="141"/>
      <c r="U31" s="141"/>
      <c r="V31" s="141"/>
      <c r="W31" s="141"/>
    </row>
    <row r="32" spans="1:23" ht="19.5" x14ac:dyDescent="0.25">
      <c r="A32" s="141"/>
      <c r="B32" s="141"/>
      <c r="C32" s="141"/>
      <c r="O32" s="112" t="s">
        <v>38</v>
      </c>
      <c r="R32" s="141"/>
      <c r="S32" s="141"/>
      <c r="T32" s="141"/>
      <c r="U32" s="141"/>
      <c r="V32" s="141"/>
      <c r="W32" s="141"/>
    </row>
    <row r="33" spans="1:24" ht="19.5" x14ac:dyDescent="0.25">
      <c r="A33" s="141"/>
      <c r="B33" s="141"/>
      <c r="C33" s="141"/>
      <c r="O33" s="11" t="s">
        <v>37</v>
      </c>
      <c r="R33" s="141"/>
      <c r="S33" s="141"/>
      <c r="T33" s="141"/>
      <c r="U33" s="141"/>
      <c r="V33" s="141"/>
      <c r="W33" s="141"/>
    </row>
    <row r="34" spans="1:24" ht="27" x14ac:dyDescent="0.25">
      <c r="A34" s="141"/>
      <c r="B34" s="141"/>
      <c r="C34" s="141"/>
      <c r="O34" s="12" t="s">
        <v>16</v>
      </c>
      <c r="R34" s="141"/>
      <c r="S34" s="141"/>
      <c r="T34" s="141"/>
      <c r="U34" s="141"/>
      <c r="V34" s="141"/>
      <c r="W34" s="141"/>
    </row>
    <row r="35" spans="1:24" ht="27" x14ac:dyDescent="0.25">
      <c r="A35" s="141"/>
      <c r="B35" s="141"/>
      <c r="C35" s="141"/>
      <c r="O35" s="12"/>
      <c r="R35" s="141"/>
      <c r="S35" s="141"/>
      <c r="T35" s="141"/>
      <c r="U35" s="141"/>
      <c r="V35" s="141"/>
      <c r="W35" s="141"/>
    </row>
    <row r="36" spans="1:24" ht="18.75" x14ac:dyDescent="0.25">
      <c r="A36" s="141"/>
      <c r="B36" s="139"/>
      <c r="C36" s="139" t="s">
        <v>63</v>
      </c>
      <c r="D36" s="139"/>
      <c r="E36" s="139" t="s">
        <v>85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1"/>
    </row>
    <row r="37" spans="1:24" ht="18.75" x14ac:dyDescent="0.25">
      <c r="A37" s="139"/>
      <c r="B37" s="139"/>
      <c r="C37" s="139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7"/>
      <c r="Q37" s="17"/>
      <c r="R37" s="139"/>
      <c r="S37" s="139"/>
      <c r="T37" s="139"/>
      <c r="U37" s="139"/>
      <c r="V37" s="139"/>
      <c r="W37" s="139"/>
    </row>
    <row r="38" spans="1:24" ht="18.75" x14ac:dyDescent="0.3">
      <c r="A38" s="141"/>
      <c r="B38" s="178" t="s">
        <v>62</v>
      </c>
      <c r="C38" s="178"/>
      <c r="D38" s="178"/>
      <c r="E38" s="138"/>
      <c r="F38" s="178" t="s">
        <v>86</v>
      </c>
      <c r="G38" s="178"/>
      <c r="H38" s="178"/>
      <c r="I38" s="178"/>
      <c r="J38" s="178"/>
      <c r="K38" s="178"/>
      <c r="L38" s="178"/>
      <c r="M38" s="178"/>
      <c r="N38" s="178"/>
      <c r="O38" s="178"/>
      <c r="P38" s="17"/>
      <c r="Q38" s="17"/>
      <c r="R38" s="139"/>
      <c r="S38" s="184" t="s">
        <v>61</v>
      </c>
      <c r="T38" s="184"/>
      <c r="U38" s="184"/>
      <c r="V38" s="184"/>
      <c r="W38" s="65"/>
    </row>
    <row r="39" spans="1:24" ht="19.5" thickBot="1" x14ac:dyDescent="0.35">
      <c r="A39" s="141"/>
      <c r="B39" s="65"/>
      <c r="C39" s="65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7"/>
      <c r="Q39" s="17"/>
      <c r="R39" s="139"/>
      <c r="S39" s="141"/>
      <c r="T39" s="141"/>
      <c r="U39" s="141"/>
      <c r="V39" s="65"/>
      <c r="W39" s="65"/>
    </row>
    <row r="40" spans="1:24" x14ac:dyDescent="0.25">
      <c r="A40" s="141"/>
      <c r="B40" s="163" t="s">
        <v>0</v>
      </c>
      <c r="C40" s="163" t="s">
        <v>1</v>
      </c>
      <c r="D40" s="180">
        <v>1</v>
      </c>
      <c r="E40" s="181"/>
      <c r="F40" s="182"/>
      <c r="G40" s="180">
        <v>2</v>
      </c>
      <c r="H40" s="181"/>
      <c r="I40" s="182"/>
      <c r="J40" s="180">
        <v>3</v>
      </c>
      <c r="K40" s="181"/>
      <c r="L40" s="182"/>
      <c r="M40" s="180">
        <v>4</v>
      </c>
      <c r="N40" s="181"/>
      <c r="O40" s="182"/>
      <c r="P40" s="163" t="s">
        <v>5</v>
      </c>
      <c r="Q40" s="163" t="s">
        <v>17</v>
      </c>
      <c r="R40" s="180" t="s">
        <v>13</v>
      </c>
      <c r="S40" s="182"/>
      <c r="T40" s="180" t="s">
        <v>4</v>
      </c>
      <c r="U40" s="182"/>
      <c r="V40" s="163" t="s">
        <v>2</v>
      </c>
      <c r="W40" s="187"/>
    </row>
    <row r="41" spans="1:24" ht="15.75" thickBot="1" x14ac:dyDescent="0.3">
      <c r="A41" s="141"/>
      <c r="B41" s="164"/>
      <c r="C41" s="164"/>
      <c r="D41" s="183"/>
      <c r="E41" s="184"/>
      <c r="F41" s="185"/>
      <c r="G41" s="183"/>
      <c r="H41" s="184"/>
      <c r="I41" s="185"/>
      <c r="J41" s="183"/>
      <c r="K41" s="184"/>
      <c r="L41" s="185"/>
      <c r="M41" s="183"/>
      <c r="N41" s="184"/>
      <c r="O41" s="185"/>
      <c r="P41" s="179"/>
      <c r="Q41" s="179"/>
      <c r="R41" s="190"/>
      <c r="S41" s="191"/>
      <c r="T41" s="190"/>
      <c r="U41" s="191"/>
      <c r="V41" s="179"/>
      <c r="W41" s="187"/>
    </row>
    <row r="42" spans="1:24" ht="15.75" x14ac:dyDescent="0.25">
      <c r="A42" s="141"/>
      <c r="B42" s="163">
        <v>1</v>
      </c>
      <c r="C42" s="159" t="s">
        <v>87</v>
      </c>
      <c r="D42" s="123"/>
      <c r="E42" s="8"/>
      <c r="F42" s="124"/>
      <c r="G42" s="107">
        <v>3</v>
      </c>
      <c r="H42" s="9" t="s">
        <v>73</v>
      </c>
      <c r="I42" s="108">
        <v>0</v>
      </c>
      <c r="J42" s="107">
        <v>3</v>
      </c>
      <c r="K42" s="9" t="s">
        <v>73</v>
      </c>
      <c r="L42" s="108">
        <v>0</v>
      </c>
      <c r="M42" s="107">
        <v>3</v>
      </c>
      <c r="N42" s="9" t="s">
        <v>73</v>
      </c>
      <c r="O42" s="108">
        <v>0</v>
      </c>
      <c r="P42" s="192">
        <v>9</v>
      </c>
      <c r="Q42" s="163"/>
      <c r="R42" s="10"/>
      <c r="S42" s="4"/>
      <c r="T42" s="4"/>
      <c r="U42" s="5"/>
      <c r="V42" s="192">
        <v>1</v>
      </c>
      <c r="W42" s="2"/>
    </row>
    <row r="43" spans="1:24" ht="16.5" thickBot="1" x14ac:dyDescent="0.3">
      <c r="A43" s="141"/>
      <c r="B43" s="164"/>
      <c r="C43" s="186"/>
      <c r="D43" s="125"/>
      <c r="E43" s="16"/>
      <c r="F43" s="126"/>
      <c r="G43" s="140"/>
      <c r="H43" s="109">
        <v>3</v>
      </c>
      <c r="I43" s="143"/>
      <c r="J43" s="155"/>
      <c r="K43" s="109">
        <v>3</v>
      </c>
      <c r="L43" s="156"/>
      <c r="M43" s="140"/>
      <c r="N43" s="109">
        <v>3</v>
      </c>
      <c r="O43" s="143"/>
      <c r="P43" s="193"/>
      <c r="Q43" s="164"/>
      <c r="R43" s="194"/>
      <c r="S43" s="195"/>
      <c r="T43" s="188"/>
      <c r="U43" s="189"/>
      <c r="V43" s="193"/>
      <c r="W43" s="2"/>
    </row>
    <row r="44" spans="1:24" ht="15.75" x14ac:dyDescent="0.25">
      <c r="A44" s="141"/>
      <c r="B44" s="163">
        <v>2</v>
      </c>
      <c r="C44" s="159" t="s">
        <v>90</v>
      </c>
      <c r="D44" s="107">
        <v>0</v>
      </c>
      <c r="E44" s="9" t="s">
        <v>73</v>
      </c>
      <c r="F44" s="108">
        <v>3</v>
      </c>
      <c r="G44" s="8"/>
      <c r="H44" s="8"/>
      <c r="I44" s="8"/>
      <c r="J44" s="107">
        <v>3</v>
      </c>
      <c r="K44" s="9" t="s">
        <v>73</v>
      </c>
      <c r="L44" s="108">
        <v>2</v>
      </c>
      <c r="M44" s="107">
        <v>3</v>
      </c>
      <c r="N44" s="9" t="s">
        <v>73</v>
      </c>
      <c r="O44" s="108">
        <v>0</v>
      </c>
      <c r="P44" s="192">
        <v>5</v>
      </c>
      <c r="Q44" s="163"/>
      <c r="R44" s="10"/>
      <c r="S44" s="4"/>
      <c r="T44" s="4"/>
      <c r="U44" s="5"/>
      <c r="V44" s="192">
        <v>2</v>
      </c>
      <c r="W44" s="2"/>
    </row>
    <row r="45" spans="1:24" ht="16.5" thickBot="1" x14ac:dyDescent="0.3">
      <c r="A45" s="141"/>
      <c r="B45" s="179"/>
      <c r="C45" s="160"/>
      <c r="D45" s="140"/>
      <c r="E45" s="109">
        <v>0</v>
      </c>
      <c r="F45" s="143"/>
      <c r="G45" s="15"/>
      <c r="H45" s="15"/>
      <c r="I45" s="15"/>
      <c r="J45" s="140"/>
      <c r="K45" s="109">
        <v>2</v>
      </c>
      <c r="L45" s="143"/>
      <c r="M45" s="155"/>
      <c r="N45" s="109">
        <v>3</v>
      </c>
      <c r="O45" s="156"/>
      <c r="P45" s="193"/>
      <c r="Q45" s="164"/>
      <c r="R45" s="196"/>
      <c r="S45" s="197"/>
      <c r="T45" s="198"/>
      <c r="U45" s="199"/>
      <c r="V45" s="193"/>
      <c r="W45" s="2"/>
    </row>
    <row r="46" spans="1:24" ht="15.75" x14ac:dyDescent="0.25">
      <c r="A46" s="141"/>
      <c r="B46" s="163">
        <v>3</v>
      </c>
      <c r="C46" s="159" t="s">
        <v>88</v>
      </c>
      <c r="D46" s="107">
        <v>0</v>
      </c>
      <c r="E46" s="9" t="s">
        <v>73</v>
      </c>
      <c r="F46" s="108">
        <v>3</v>
      </c>
      <c r="G46" s="107">
        <v>2</v>
      </c>
      <c r="H46" s="9" t="s">
        <v>73</v>
      </c>
      <c r="I46" s="108">
        <v>3</v>
      </c>
      <c r="J46" s="123"/>
      <c r="K46" s="8"/>
      <c r="L46" s="124"/>
      <c r="M46" s="107">
        <v>3</v>
      </c>
      <c r="N46" s="9" t="s">
        <v>73</v>
      </c>
      <c r="O46" s="108">
        <v>0</v>
      </c>
      <c r="P46" s="192">
        <v>4</v>
      </c>
      <c r="Q46" s="163"/>
      <c r="R46" s="14"/>
      <c r="S46" s="6"/>
      <c r="T46" s="6"/>
      <c r="U46" s="7"/>
      <c r="V46" s="192">
        <v>3</v>
      </c>
      <c r="W46" s="2"/>
    </row>
    <row r="47" spans="1:24" ht="16.5" thickBot="1" x14ac:dyDescent="0.3">
      <c r="A47" s="141"/>
      <c r="B47" s="179"/>
      <c r="C47" s="160"/>
      <c r="D47" s="155"/>
      <c r="E47" s="109">
        <v>0</v>
      </c>
      <c r="F47" s="156"/>
      <c r="G47" s="140"/>
      <c r="H47" s="109">
        <v>1</v>
      </c>
      <c r="I47" s="143"/>
      <c r="J47" s="127"/>
      <c r="K47" s="15"/>
      <c r="L47" s="128"/>
      <c r="M47" s="140"/>
      <c r="N47" s="109">
        <v>3</v>
      </c>
      <c r="O47" s="143"/>
      <c r="P47" s="193"/>
      <c r="Q47" s="164"/>
      <c r="R47" s="194"/>
      <c r="S47" s="195"/>
      <c r="T47" s="188"/>
      <c r="U47" s="189"/>
      <c r="V47" s="193"/>
      <c r="W47" s="2"/>
    </row>
    <row r="48" spans="1:24" ht="15.75" x14ac:dyDescent="0.25">
      <c r="A48" s="141"/>
      <c r="B48" s="163">
        <v>4</v>
      </c>
      <c r="C48" s="159" t="s">
        <v>89</v>
      </c>
      <c r="D48" s="107">
        <v>0</v>
      </c>
      <c r="E48" s="9" t="s">
        <v>73</v>
      </c>
      <c r="F48" s="108">
        <v>3</v>
      </c>
      <c r="G48" s="107">
        <v>0</v>
      </c>
      <c r="H48" s="9" t="s">
        <v>73</v>
      </c>
      <c r="I48" s="108">
        <v>3</v>
      </c>
      <c r="J48" s="107">
        <v>0</v>
      </c>
      <c r="K48" s="9" t="s">
        <v>73</v>
      </c>
      <c r="L48" s="108">
        <v>3</v>
      </c>
      <c r="M48" s="123"/>
      <c r="N48" s="8"/>
      <c r="O48" s="124"/>
      <c r="P48" s="192">
        <v>0</v>
      </c>
      <c r="Q48" s="163"/>
      <c r="R48" s="10"/>
      <c r="S48" s="4"/>
      <c r="T48" s="4"/>
      <c r="U48" s="5"/>
      <c r="V48" s="192">
        <v>4</v>
      </c>
      <c r="W48" s="2"/>
    </row>
    <row r="49" spans="1:23" ht="16.5" thickBot="1" x14ac:dyDescent="0.3">
      <c r="A49" s="141"/>
      <c r="B49" s="179"/>
      <c r="C49" s="186"/>
      <c r="D49" s="140"/>
      <c r="E49" s="109">
        <v>0</v>
      </c>
      <c r="F49" s="143"/>
      <c r="G49" s="155"/>
      <c r="H49" s="109">
        <v>0</v>
      </c>
      <c r="I49" s="156"/>
      <c r="J49" s="140"/>
      <c r="K49" s="109">
        <v>0</v>
      </c>
      <c r="L49" s="143"/>
      <c r="M49" s="125"/>
      <c r="N49" s="16"/>
      <c r="O49" s="126"/>
      <c r="P49" s="193"/>
      <c r="Q49" s="164"/>
      <c r="R49" s="196"/>
      <c r="S49" s="200"/>
      <c r="T49" s="198"/>
      <c r="U49" s="199"/>
      <c r="V49" s="193"/>
      <c r="W49" s="2"/>
    </row>
    <row r="50" spans="1:23" x14ac:dyDescent="0.25">
      <c r="A50" s="141"/>
      <c r="B50" s="141"/>
      <c r="C50" s="141"/>
      <c r="R50" s="141"/>
      <c r="S50" s="141"/>
      <c r="T50" s="141"/>
      <c r="U50" s="141"/>
      <c r="V50" s="141"/>
      <c r="W50" s="141"/>
    </row>
    <row r="51" spans="1:23" x14ac:dyDescent="0.25">
      <c r="A51" s="141"/>
      <c r="B51" s="141"/>
      <c r="C51" s="141"/>
      <c r="R51" s="141"/>
      <c r="S51" s="141"/>
      <c r="T51" s="141"/>
      <c r="U51" s="141"/>
      <c r="V51" s="141"/>
      <c r="W51" s="141"/>
    </row>
    <row r="52" spans="1:23" ht="18.75" x14ac:dyDescent="0.25">
      <c r="A52" s="175" t="s">
        <v>81</v>
      </c>
      <c r="B52" s="175"/>
      <c r="C52" s="175"/>
      <c r="G52" s="175" t="s">
        <v>82</v>
      </c>
      <c r="H52" s="175"/>
      <c r="I52" s="175"/>
      <c r="J52" s="175"/>
      <c r="K52" s="175"/>
      <c r="L52" s="175"/>
      <c r="M52" s="175"/>
      <c r="N52" s="175"/>
      <c r="O52" s="177" t="s">
        <v>83</v>
      </c>
      <c r="P52" s="177"/>
      <c r="Q52" s="177"/>
      <c r="R52" s="177"/>
      <c r="S52" s="177"/>
      <c r="T52" s="177"/>
      <c r="U52" s="177"/>
      <c r="V52" s="177"/>
      <c r="W52" s="177"/>
    </row>
    <row r="53" spans="1:23" ht="18.75" x14ac:dyDescent="0.25">
      <c r="A53" s="141"/>
      <c r="B53" s="141"/>
      <c r="C53" s="141"/>
      <c r="L53" s="142"/>
      <c r="P53" s="17"/>
      <c r="Q53" s="17"/>
      <c r="R53" s="141"/>
      <c r="S53" s="141"/>
      <c r="T53" s="141"/>
      <c r="U53" s="141"/>
      <c r="V53" s="141"/>
      <c r="W53" s="141"/>
    </row>
    <row r="54" spans="1:23" ht="18.75" x14ac:dyDescent="0.3">
      <c r="A54" s="176" t="s">
        <v>80</v>
      </c>
      <c r="B54" s="176"/>
      <c r="C54" s="176"/>
      <c r="G54" s="175"/>
      <c r="H54" s="175"/>
      <c r="I54" s="175"/>
      <c r="J54" s="175"/>
      <c r="K54" s="175"/>
      <c r="L54" s="175"/>
      <c r="M54" s="175"/>
      <c r="N54" s="175"/>
      <c r="O54" s="175"/>
      <c r="P54" s="175" t="s">
        <v>66</v>
      </c>
      <c r="Q54" s="175"/>
      <c r="R54" s="175"/>
      <c r="S54" s="175"/>
      <c r="T54" s="175"/>
      <c r="U54" s="175"/>
      <c r="V54" s="141"/>
      <c r="W54" s="141"/>
    </row>
  </sheetData>
  <mergeCells count="99">
    <mergeCell ref="A52:C52"/>
    <mergeCell ref="G52:N52"/>
    <mergeCell ref="O52:W52"/>
    <mergeCell ref="A54:C54"/>
    <mergeCell ref="G54:O54"/>
    <mergeCell ref="P54:U54"/>
    <mergeCell ref="B48:B49"/>
    <mergeCell ref="C48:C49"/>
    <mergeCell ref="P48:P49"/>
    <mergeCell ref="Q48:Q49"/>
    <mergeCell ref="V48:V49"/>
    <mergeCell ref="R49:S49"/>
    <mergeCell ref="T49:U49"/>
    <mergeCell ref="B46:B47"/>
    <mergeCell ref="C46:C47"/>
    <mergeCell ref="P46:P47"/>
    <mergeCell ref="Q46:Q47"/>
    <mergeCell ref="V46:V47"/>
    <mergeCell ref="R47:S47"/>
    <mergeCell ref="T47:U47"/>
    <mergeCell ref="B44:B45"/>
    <mergeCell ref="C44:C45"/>
    <mergeCell ref="P44:P45"/>
    <mergeCell ref="Q44:Q45"/>
    <mergeCell ref="V44:V45"/>
    <mergeCell ref="R45:S45"/>
    <mergeCell ref="T45:U45"/>
    <mergeCell ref="W40:W41"/>
    <mergeCell ref="B42:B43"/>
    <mergeCell ref="C42:C43"/>
    <mergeCell ref="P42:P43"/>
    <mergeCell ref="Q42:Q43"/>
    <mergeCell ref="V42:V43"/>
    <mergeCell ref="R43:S43"/>
    <mergeCell ref="T43:U43"/>
    <mergeCell ref="B38:D38"/>
    <mergeCell ref="F38:O38"/>
    <mergeCell ref="S38:V38"/>
    <mergeCell ref="B40:B41"/>
    <mergeCell ref="C40:C41"/>
    <mergeCell ref="D40:F41"/>
    <mergeCell ref="G40:I41"/>
    <mergeCell ref="J40:L41"/>
    <mergeCell ref="M40:O41"/>
    <mergeCell ref="P40:P41"/>
    <mergeCell ref="Q40:Q41"/>
    <mergeCell ref="R40:S41"/>
    <mergeCell ref="T40:U41"/>
    <mergeCell ref="V40:V41"/>
    <mergeCell ref="P11:P12"/>
    <mergeCell ref="Q15:Q16"/>
    <mergeCell ref="Q13:Q14"/>
    <mergeCell ref="P15:P16"/>
    <mergeCell ref="S9:V9"/>
    <mergeCell ref="R11:S12"/>
    <mergeCell ref="Q11:Q12"/>
    <mergeCell ref="V19:V20"/>
    <mergeCell ref="R20:S20"/>
    <mergeCell ref="T20:U20"/>
    <mergeCell ref="V17:V18"/>
    <mergeCell ref="V15:V16"/>
    <mergeCell ref="E7:U7"/>
    <mergeCell ref="B17:B18"/>
    <mergeCell ref="C17:C18"/>
    <mergeCell ref="Q17:Q18"/>
    <mergeCell ref="C19:C20"/>
    <mergeCell ref="P17:P18"/>
    <mergeCell ref="Q19:Q20"/>
    <mergeCell ref="B19:B20"/>
    <mergeCell ref="P19:P20"/>
    <mergeCell ref="R18:S18"/>
    <mergeCell ref="T18:U18"/>
    <mergeCell ref="R16:S16"/>
    <mergeCell ref="R14:S14"/>
    <mergeCell ref="P13:P14"/>
    <mergeCell ref="T16:U16"/>
    <mergeCell ref="C15:C16"/>
    <mergeCell ref="W11:W12"/>
    <mergeCell ref="V11:V12"/>
    <mergeCell ref="T14:U14"/>
    <mergeCell ref="T11:U12"/>
    <mergeCell ref="V13:V14"/>
    <mergeCell ref="B9:D9"/>
    <mergeCell ref="B15:B16"/>
    <mergeCell ref="B11:B12"/>
    <mergeCell ref="B13:B14"/>
    <mergeCell ref="C11:C12"/>
    <mergeCell ref="D11:F12"/>
    <mergeCell ref="C13:C14"/>
    <mergeCell ref="F9:O9"/>
    <mergeCell ref="G11:I12"/>
    <mergeCell ref="J11:L12"/>
    <mergeCell ref="M11:O12"/>
    <mergeCell ref="A23:C23"/>
    <mergeCell ref="G25:O25"/>
    <mergeCell ref="A25:C25"/>
    <mergeCell ref="G23:N23"/>
    <mergeCell ref="O23:W23"/>
    <mergeCell ref="P25:U25"/>
  </mergeCells>
  <phoneticPr fontId="0" type="noConversion"/>
  <pageMargins left="0.17" right="0.17" top="0.17" bottom="0.24" header="0.17" footer="0.19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40" workbookViewId="0">
      <selection activeCell="A31" sqref="A31:Y59"/>
    </sheetView>
  </sheetViews>
  <sheetFormatPr defaultRowHeight="15" x14ac:dyDescent="0.25"/>
  <cols>
    <col min="1" max="1" width="4.140625" customWidth="1"/>
    <col min="2" max="2" width="7.140625" customWidth="1"/>
    <col min="3" max="3" width="25.7109375" customWidth="1"/>
    <col min="4" max="4" width="3.28515625" customWidth="1"/>
    <col min="5" max="6" width="2.85546875" customWidth="1"/>
    <col min="7" max="7" width="3.140625" customWidth="1"/>
    <col min="8" max="8" width="2.7109375" customWidth="1"/>
    <col min="9" max="9" width="2.42578125" customWidth="1"/>
    <col min="10" max="12" width="2.28515625" customWidth="1"/>
    <col min="13" max="13" width="3" customWidth="1"/>
    <col min="14" max="14" width="2.7109375" customWidth="1"/>
    <col min="15" max="15" width="2" customWidth="1"/>
    <col min="16" max="16" width="2.5703125" customWidth="1"/>
    <col min="17" max="17" width="1.85546875" customWidth="1"/>
    <col min="18" max="18" width="2.7109375" customWidth="1"/>
    <col min="19" max="20" width="8.140625" customWidth="1"/>
    <col min="21" max="21" width="5.42578125" customWidth="1"/>
    <col min="22" max="22" width="4.140625" customWidth="1"/>
    <col min="23" max="23" width="7.28515625" customWidth="1"/>
    <col min="24" max="24" width="6.28515625" customWidth="1"/>
    <col min="25" max="25" width="9.28515625" customWidth="1"/>
  </cols>
  <sheetData>
    <row r="1" spans="1:26" ht="19.5" x14ac:dyDescent="0.25">
      <c r="A1" s="19"/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1" t="s">
        <v>14</v>
      </c>
      <c r="P1" s="52"/>
      <c r="Q1" s="20"/>
      <c r="R1" s="20"/>
      <c r="S1" s="21"/>
      <c r="T1" s="21"/>
      <c r="U1" s="19"/>
      <c r="V1" s="19"/>
      <c r="W1" s="19"/>
      <c r="X1" s="19"/>
      <c r="Y1" s="19"/>
      <c r="Z1" s="19"/>
    </row>
    <row r="2" spans="1:26" ht="19.5" x14ac:dyDescent="0.25">
      <c r="A2" s="19"/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1" t="s">
        <v>15</v>
      </c>
      <c r="P2" s="52"/>
      <c r="Q2" s="20"/>
      <c r="R2" s="20"/>
      <c r="S2" s="21"/>
      <c r="T2" s="21"/>
      <c r="U2" s="19"/>
      <c r="V2" s="19"/>
      <c r="W2" s="19"/>
      <c r="X2" s="19"/>
      <c r="Y2" s="19"/>
      <c r="Z2" s="19"/>
    </row>
    <row r="3" spans="1:26" ht="19.5" x14ac:dyDescent="0.25">
      <c r="A3" s="19"/>
      <c r="B3" s="19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12" t="s">
        <v>38</v>
      </c>
      <c r="P3" s="52"/>
      <c r="Q3" s="20"/>
      <c r="R3" s="20"/>
      <c r="S3" s="21"/>
      <c r="T3" s="21"/>
      <c r="U3" s="19"/>
      <c r="V3" s="19"/>
      <c r="W3" s="19"/>
      <c r="X3" s="19"/>
      <c r="Y3" s="19"/>
      <c r="Z3" s="19"/>
    </row>
    <row r="4" spans="1:26" ht="19.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1" t="s">
        <v>37</v>
      </c>
      <c r="P4" s="52"/>
      <c r="Q4" s="20"/>
      <c r="R4" s="20"/>
      <c r="S4" s="21"/>
      <c r="T4" s="21"/>
      <c r="U4" s="19"/>
      <c r="V4" s="19"/>
      <c r="W4" s="19"/>
      <c r="X4" s="19"/>
      <c r="Y4" s="19"/>
      <c r="Z4" s="19"/>
    </row>
    <row r="5" spans="1:26" ht="27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2" t="s">
        <v>16</v>
      </c>
      <c r="P5" s="52"/>
      <c r="Q5" s="20"/>
      <c r="R5" s="20"/>
      <c r="S5" s="21"/>
      <c r="T5" s="21"/>
      <c r="U5" s="19"/>
      <c r="V5" s="19"/>
      <c r="W5" s="19"/>
      <c r="X5" s="19"/>
      <c r="Y5" s="19"/>
      <c r="Z5" s="19"/>
    </row>
    <row r="6" spans="1:26" ht="27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"/>
      <c r="P6" s="12"/>
      <c r="Q6" s="20"/>
      <c r="R6" s="20"/>
      <c r="S6" s="21"/>
      <c r="T6" s="21"/>
      <c r="U6" s="19"/>
      <c r="V6" s="19"/>
      <c r="W6" s="19"/>
      <c r="X6" s="19"/>
      <c r="Y6" s="19"/>
      <c r="Z6" s="19"/>
    </row>
    <row r="7" spans="1:26" ht="18.75" x14ac:dyDescent="0.25">
      <c r="A7" s="19"/>
      <c r="B7" s="18"/>
      <c r="C7" s="18" t="s">
        <v>63</v>
      </c>
      <c r="D7" s="18"/>
      <c r="E7" s="177" t="s">
        <v>67</v>
      </c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8"/>
      <c r="Z7" s="18"/>
    </row>
    <row r="8" spans="1:26" ht="18.75" x14ac:dyDescent="0.25">
      <c r="A8" s="18"/>
      <c r="B8" s="18"/>
      <c r="C8" s="18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20"/>
      <c r="S8" s="17"/>
      <c r="T8" s="17"/>
      <c r="U8" s="18"/>
      <c r="V8" s="18"/>
      <c r="W8" s="18"/>
      <c r="X8" s="18"/>
      <c r="Y8" s="18"/>
      <c r="Z8" s="18"/>
    </row>
    <row r="9" spans="1:26" ht="18.75" x14ac:dyDescent="0.3">
      <c r="A9" s="19"/>
      <c r="B9" s="178" t="s">
        <v>62</v>
      </c>
      <c r="C9" s="178"/>
      <c r="D9" s="178"/>
      <c r="E9" s="132"/>
      <c r="F9" s="132"/>
      <c r="G9" s="132"/>
      <c r="H9" s="132"/>
      <c r="I9" s="178" t="s">
        <v>70</v>
      </c>
      <c r="J9" s="178"/>
      <c r="K9" s="178"/>
      <c r="L9" s="178"/>
      <c r="M9" s="178"/>
      <c r="N9" s="178"/>
      <c r="O9" s="178"/>
      <c r="P9" s="178"/>
      <c r="Q9" s="178"/>
      <c r="R9" s="178"/>
      <c r="S9" s="17"/>
      <c r="T9" s="17"/>
      <c r="U9" s="18"/>
      <c r="V9" s="184" t="s">
        <v>61</v>
      </c>
      <c r="W9" s="184"/>
      <c r="X9" s="184"/>
      <c r="Y9" s="184"/>
      <c r="Z9" s="65"/>
    </row>
    <row r="10" spans="1:26" ht="19.5" thickBot="1" x14ac:dyDescent="0.35">
      <c r="A10" s="19"/>
      <c r="B10" s="65"/>
      <c r="C10" s="65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"/>
      <c r="Q10" s="13"/>
      <c r="R10" s="13"/>
      <c r="S10" s="17"/>
      <c r="T10" s="17"/>
      <c r="U10" s="18"/>
      <c r="V10" s="19"/>
      <c r="W10" s="19"/>
      <c r="X10" s="19"/>
      <c r="Y10" s="65"/>
      <c r="Z10" s="65"/>
    </row>
    <row r="11" spans="1:26" ht="15" customHeight="1" x14ac:dyDescent="0.25">
      <c r="A11" s="19"/>
      <c r="B11" s="163" t="s">
        <v>0</v>
      </c>
      <c r="C11" s="163" t="s">
        <v>1</v>
      </c>
      <c r="D11" s="180">
        <v>1</v>
      </c>
      <c r="E11" s="181"/>
      <c r="F11" s="182"/>
      <c r="G11" s="180">
        <v>2</v>
      </c>
      <c r="H11" s="181"/>
      <c r="I11" s="182"/>
      <c r="J11" s="180">
        <v>3</v>
      </c>
      <c r="K11" s="181"/>
      <c r="L11" s="182"/>
      <c r="M11" s="180">
        <v>4</v>
      </c>
      <c r="N11" s="181"/>
      <c r="O11" s="182"/>
      <c r="P11" s="180">
        <v>5</v>
      </c>
      <c r="Q11" s="181"/>
      <c r="R11" s="182"/>
      <c r="S11" s="163" t="s">
        <v>5</v>
      </c>
      <c r="T11" s="163" t="s">
        <v>17</v>
      </c>
      <c r="U11" s="180" t="s">
        <v>13</v>
      </c>
      <c r="V11" s="182"/>
      <c r="W11" s="180" t="s">
        <v>4</v>
      </c>
      <c r="X11" s="182"/>
      <c r="Y11" s="163" t="s">
        <v>2</v>
      </c>
      <c r="Z11" s="187"/>
    </row>
    <row r="12" spans="1:26" ht="15.75" customHeight="1" thickBot="1" x14ac:dyDescent="0.3">
      <c r="A12" s="19"/>
      <c r="B12" s="164"/>
      <c r="C12" s="164"/>
      <c r="D12" s="183"/>
      <c r="E12" s="184"/>
      <c r="F12" s="185"/>
      <c r="G12" s="183"/>
      <c r="H12" s="184"/>
      <c r="I12" s="185"/>
      <c r="J12" s="183"/>
      <c r="K12" s="184"/>
      <c r="L12" s="185"/>
      <c r="M12" s="183"/>
      <c r="N12" s="184"/>
      <c r="O12" s="185"/>
      <c r="P12" s="183"/>
      <c r="Q12" s="184"/>
      <c r="R12" s="185"/>
      <c r="S12" s="179"/>
      <c r="T12" s="179"/>
      <c r="U12" s="190"/>
      <c r="V12" s="191"/>
      <c r="W12" s="190"/>
      <c r="X12" s="191"/>
      <c r="Y12" s="179"/>
      <c r="Z12" s="187"/>
    </row>
    <row r="13" spans="1:26" ht="15.75" x14ac:dyDescent="0.25">
      <c r="A13" s="19"/>
      <c r="B13" s="163">
        <v>1</v>
      </c>
      <c r="C13" s="159" t="s">
        <v>71</v>
      </c>
      <c r="D13" s="123"/>
      <c r="E13" s="8"/>
      <c r="F13" s="124"/>
      <c r="G13" s="107">
        <v>0</v>
      </c>
      <c r="H13" s="9" t="s">
        <v>73</v>
      </c>
      <c r="I13" s="108">
        <v>3</v>
      </c>
      <c r="J13" s="107">
        <v>3</v>
      </c>
      <c r="K13" s="9" t="s">
        <v>73</v>
      </c>
      <c r="L13" s="108">
        <v>2</v>
      </c>
      <c r="M13" s="107">
        <v>3</v>
      </c>
      <c r="N13" s="9" t="s">
        <v>73</v>
      </c>
      <c r="O13" s="108">
        <v>0</v>
      </c>
      <c r="P13" s="107">
        <v>3</v>
      </c>
      <c r="Q13" s="9" t="s">
        <v>73</v>
      </c>
      <c r="R13" s="108">
        <v>1</v>
      </c>
      <c r="S13" s="192">
        <v>8</v>
      </c>
      <c r="T13" s="163"/>
      <c r="U13" s="10"/>
      <c r="V13" s="4"/>
      <c r="W13" s="4"/>
      <c r="X13" s="5"/>
      <c r="Y13" s="192">
        <v>2</v>
      </c>
      <c r="Z13" s="2"/>
    </row>
    <row r="14" spans="1:26" ht="16.5" thickBot="1" x14ac:dyDescent="0.3">
      <c r="A14" s="19"/>
      <c r="B14" s="164"/>
      <c r="C14" s="186"/>
      <c r="D14" s="125"/>
      <c r="E14" s="16"/>
      <c r="F14" s="126"/>
      <c r="G14" s="131"/>
      <c r="H14" s="109">
        <v>0</v>
      </c>
      <c r="I14" s="133"/>
      <c r="J14" s="131"/>
      <c r="K14" s="109">
        <v>2</v>
      </c>
      <c r="L14" s="133"/>
      <c r="M14" s="131"/>
      <c r="N14" s="109">
        <v>3</v>
      </c>
      <c r="O14" s="133"/>
      <c r="P14" s="140"/>
      <c r="Q14" s="109">
        <v>3</v>
      </c>
      <c r="R14" s="143"/>
      <c r="S14" s="193"/>
      <c r="T14" s="164"/>
      <c r="U14" s="194"/>
      <c r="V14" s="195"/>
      <c r="W14" s="188"/>
      <c r="X14" s="189"/>
      <c r="Y14" s="193"/>
      <c r="Z14" s="2"/>
    </row>
    <row r="15" spans="1:26" ht="15.75" x14ac:dyDescent="0.25">
      <c r="A15" s="19"/>
      <c r="B15" s="163">
        <v>2</v>
      </c>
      <c r="C15" s="159" t="s">
        <v>64</v>
      </c>
      <c r="D15" s="107">
        <v>3</v>
      </c>
      <c r="E15" s="9" t="s">
        <v>73</v>
      </c>
      <c r="F15" s="108">
        <v>0</v>
      </c>
      <c r="G15" s="8"/>
      <c r="H15" s="8"/>
      <c r="I15" s="8"/>
      <c r="J15" s="107">
        <v>3</v>
      </c>
      <c r="K15" s="9" t="s">
        <v>73</v>
      </c>
      <c r="L15" s="108">
        <v>0</v>
      </c>
      <c r="M15" s="107">
        <v>3</v>
      </c>
      <c r="N15" s="9" t="s">
        <v>73</v>
      </c>
      <c r="O15" s="108">
        <v>0</v>
      </c>
      <c r="P15" s="107">
        <v>3</v>
      </c>
      <c r="Q15" s="9" t="s">
        <v>73</v>
      </c>
      <c r="R15" s="108">
        <v>0</v>
      </c>
      <c r="S15" s="192">
        <v>12</v>
      </c>
      <c r="T15" s="163"/>
      <c r="U15" s="10"/>
      <c r="V15" s="4"/>
      <c r="W15" s="4"/>
      <c r="X15" s="5"/>
      <c r="Y15" s="192">
        <v>1</v>
      </c>
      <c r="Z15" s="2"/>
    </row>
    <row r="16" spans="1:26" ht="16.5" thickBot="1" x14ac:dyDescent="0.3">
      <c r="A16" s="19"/>
      <c r="B16" s="179"/>
      <c r="C16" s="160"/>
      <c r="D16" s="131"/>
      <c r="E16" s="109">
        <v>3</v>
      </c>
      <c r="F16" s="133"/>
      <c r="G16" s="15"/>
      <c r="H16" s="15"/>
      <c r="I16" s="15"/>
      <c r="J16" s="131"/>
      <c r="K16" s="109">
        <v>3</v>
      </c>
      <c r="L16" s="133"/>
      <c r="M16" s="140"/>
      <c r="N16" s="109">
        <v>3</v>
      </c>
      <c r="O16" s="143"/>
      <c r="P16" s="131"/>
      <c r="Q16" s="109">
        <v>3</v>
      </c>
      <c r="R16" s="133"/>
      <c r="S16" s="193"/>
      <c r="T16" s="164"/>
      <c r="U16" s="196"/>
      <c r="V16" s="197"/>
      <c r="W16" s="198"/>
      <c r="X16" s="199"/>
      <c r="Y16" s="193"/>
      <c r="Z16" s="2"/>
    </row>
    <row r="17" spans="1:26" ht="15.75" x14ac:dyDescent="0.25">
      <c r="A17" s="19"/>
      <c r="B17" s="163">
        <v>3</v>
      </c>
      <c r="C17" s="159" t="s">
        <v>72</v>
      </c>
      <c r="D17" s="107">
        <v>2</v>
      </c>
      <c r="E17" s="9" t="s">
        <v>73</v>
      </c>
      <c r="F17" s="108">
        <v>3</v>
      </c>
      <c r="G17" s="107">
        <v>0</v>
      </c>
      <c r="H17" s="9" t="s">
        <v>73</v>
      </c>
      <c r="I17" s="108">
        <v>3</v>
      </c>
      <c r="J17" s="123"/>
      <c r="K17" s="8"/>
      <c r="L17" s="124"/>
      <c r="M17" s="107">
        <v>0</v>
      </c>
      <c r="N17" s="9" t="s">
        <v>73</v>
      </c>
      <c r="O17" s="108">
        <v>3</v>
      </c>
      <c r="P17" s="107">
        <v>1</v>
      </c>
      <c r="Q17" s="9" t="s">
        <v>73</v>
      </c>
      <c r="R17" s="108">
        <v>3</v>
      </c>
      <c r="S17" s="192">
        <v>1</v>
      </c>
      <c r="T17" s="163"/>
      <c r="U17" s="14"/>
      <c r="V17" s="6"/>
      <c r="W17" s="6"/>
      <c r="X17" s="7"/>
      <c r="Y17" s="192">
        <v>5</v>
      </c>
      <c r="Z17" s="2"/>
    </row>
    <row r="18" spans="1:26" ht="16.5" thickBot="1" x14ac:dyDescent="0.3">
      <c r="A18" s="19"/>
      <c r="B18" s="179"/>
      <c r="C18" s="160"/>
      <c r="D18" s="131"/>
      <c r="E18" s="109">
        <v>1</v>
      </c>
      <c r="F18" s="133"/>
      <c r="G18" s="131"/>
      <c r="H18" s="109">
        <v>0</v>
      </c>
      <c r="I18" s="133"/>
      <c r="J18" s="127"/>
      <c r="K18" s="15"/>
      <c r="L18" s="128"/>
      <c r="M18" s="140"/>
      <c r="N18" s="109">
        <v>0</v>
      </c>
      <c r="O18" s="143"/>
      <c r="P18" s="131"/>
      <c r="Q18" s="109">
        <v>0</v>
      </c>
      <c r="R18" s="133"/>
      <c r="S18" s="193"/>
      <c r="T18" s="164"/>
      <c r="U18" s="194"/>
      <c r="V18" s="195"/>
      <c r="W18" s="188"/>
      <c r="X18" s="189"/>
      <c r="Y18" s="193"/>
      <c r="Z18" s="2"/>
    </row>
    <row r="19" spans="1:26" ht="15.75" x14ac:dyDescent="0.25">
      <c r="A19" s="19"/>
      <c r="B19" s="163">
        <v>4</v>
      </c>
      <c r="C19" s="159" t="s">
        <v>65</v>
      </c>
      <c r="D19" s="107">
        <v>0</v>
      </c>
      <c r="E19" s="9" t="s">
        <v>73</v>
      </c>
      <c r="F19" s="108">
        <v>3</v>
      </c>
      <c r="G19" s="107">
        <v>0</v>
      </c>
      <c r="H19" s="9" t="s">
        <v>73</v>
      </c>
      <c r="I19" s="108">
        <v>3</v>
      </c>
      <c r="J19" s="107">
        <v>3</v>
      </c>
      <c r="K19" s="9" t="s">
        <v>73</v>
      </c>
      <c r="L19" s="108">
        <v>0</v>
      </c>
      <c r="M19" s="123"/>
      <c r="N19" s="8"/>
      <c r="O19" s="124"/>
      <c r="P19" s="107">
        <v>3</v>
      </c>
      <c r="Q19" s="9" t="s">
        <v>73</v>
      </c>
      <c r="R19" s="108">
        <v>0</v>
      </c>
      <c r="S19" s="192">
        <v>6</v>
      </c>
      <c r="T19" s="163"/>
      <c r="U19" s="10"/>
      <c r="V19" s="4"/>
      <c r="W19" s="4"/>
      <c r="X19" s="5"/>
      <c r="Y19" s="192">
        <v>3</v>
      </c>
      <c r="Z19" s="2"/>
    </row>
    <row r="20" spans="1:26" ht="16.5" thickBot="1" x14ac:dyDescent="0.3">
      <c r="A20" s="19"/>
      <c r="B20" s="179"/>
      <c r="C20" s="186"/>
      <c r="D20" s="131"/>
      <c r="E20" s="109">
        <v>0</v>
      </c>
      <c r="F20" s="133"/>
      <c r="G20" s="140"/>
      <c r="H20" s="109">
        <v>0</v>
      </c>
      <c r="I20" s="143"/>
      <c r="J20" s="140"/>
      <c r="K20" s="109">
        <v>3</v>
      </c>
      <c r="L20" s="143"/>
      <c r="M20" s="125"/>
      <c r="N20" s="16"/>
      <c r="O20" s="126"/>
      <c r="P20" s="140"/>
      <c r="Q20" s="109">
        <v>3</v>
      </c>
      <c r="R20" s="143"/>
      <c r="S20" s="193"/>
      <c r="T20" s="164"/>
      <c r="U20" s="196"/>
      <c r="V20" s="200"/>
      <c r="W20" s="198"/>
      <c r="X20" s="199"/>
      <c r="Y20" s="193"/>
      <c r="Z20" s="2"/>
    </row>
    <row r="21" spans="1:26" ht="16.5" thickBot="1" x14ac:dyDescent="0.3">
      <c r="A21" s="19"/>
      <c r="B21" s="163">
        <v>5</v>
      </c>
      <c r="C21" s="159" t="s">
        <v>84</v>
      </c>
      <c r="D21" s="107">
        <v>1</v>
      </c>
      <c r="E21" s="9" t="s">
        <v>73</v>
      </c>
      <c r="F21" s="108">
        <v>3</v>
      </c>
      <c r="G21" s="107">
        <v>0</v>
      </c>
      <c r="H21" s="9" t="s">
        <v>73</v>
      </c>
      <c r="I21" s="108">
        <v>3</v>
      </c>
      <c r="J21" s="107">
        <v>3</v>
      </c>
      <c r="K21" s="9" t="s">
        <v>73</v>
      </c>
      <c r="L21" s="108">
        <v>1</v>
      </c>
      <c r="M21" s="107">
        <v>0</v>
      </c>
      <c r="N21" s="9" t="s">
        <v>73</v>
      </c>
      <c r="O21" s="108">
        <v>3</v>
      </c>
      <c r="P21" s="20"/>
      <c r="Q21" s="20"/>
      <c r="R21" s="20"/>
      <c r="S21" s="192">
        <v>3</v>
      </c>
      <c r="T21" s="163"/>
      <c r="U21" s="150"/>
      <c r="V21" s="148"/>
      <c r="W21" s="148"/>
      <c r="X21" s="149"/>
      <c r="Y21" s="192">
        <v>4</v>
      </c>
      <c r="Z21" s="3"/>
    </row>
    <row r="22" spans="1:26" ht="16.5" thickBot="1" x14ac:dyDescent="0.3">
      <c r="A22" s="19"/>
      <c r="B22" s="179"/>
      <c r="C22" s="160"/>
      <c r="D22" s="140"/>
      <c r="E22" s="109">
        <v>0</v>
      </c>
      <c r="F22" s="143"/>
      <c r="G22" s="140"/>
      <c r="H22" s="109">
        <v>0</v>
      </c>
      <c r="I22" s="143"/>
      <c r="J22" s="140"/>
      <c r="K22" s="109">
        <v>3</v>
      </c>
      <c r="L22" s="143"/>
      <c r="M22" s="140"/>
      <c r="N22" s="109">
        <v>0</v>
      </c>
      <c r="O22" s="143"/>
      <c r="P22" s="145"/>
      <c r="Q22" s="146"/>
      <c r="R22" s="147"/>
      <c r="S22" s="193"/>
      <c r="T22" s="164"/>
      <c r="U22" s="201"/>
      <c r="V22" s="202"/>
      <c r="W22" s="203"/>
      <c r="X22" s="204"/>
      <c r="Y22" s="193"/>
      <c r="Z22" s="22"/>
    </row>
    <row r="23" spans="1:26" ht="15.75" x14ac:dyDescent="0.25">
      <c r="A23" s="19"/>
      <c r="B23" s="19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44"/>
      <c r="Q23" s="144"/>
      <c r="R23" s="144"/>
      <c r="S23" s="21"/>
      <c r="T23" s="21"/>
      <c r="U23" s="19"/>
      <c r="V23" s="19"/>
      <c r="W23" s="19"/>
      <c r="X23" s="19"/>
      <c r="Y23" s="19"/>
      <c r="Z23" s="19"/>
    </row>
    <row r="24" spans="1:26" x14ac:dyDescent="0.25">
      <c r="A24" s="19"/>
      <c r="B24" s="134"/>
      <c r="C24" s="134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21"/>
      <c r="U24" s="19"/>
      <c r="V24" s="19"/>
      <c r="W24" s="19"/>
      <c r="X24" s="19"/>
      <c r="Y24" s="19"/>
      <c r="Z24" s="19"/>
    </row>
    <row r="25" spans="1:26" ht="15.75" x14ac:dyDescent="0.25">
      <c r="A25" s="19"/>
      <c r="B25" s="137" t="s">
        <v>74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6"/>
      <c r="Q25" s="136"/>
      <c r="R25" s="136"/>
      <c r="S25" s="137"/>
      <c r="T25" s="137"/>
      <c r="U25" s="137"/>
      <c r="V25" s="137"/>
      <c r="W25" s="137"/>
      <c r="X25" s="137"/>
      <c r="Y25" s="137"/>
      <c r="Z25" s="137"/>
    </row>
    <row r="26" spans="1:26" ht="18.75" x14ac:dyDescent="0.25">
      <c r="A26" s="19"/>
      <c r="B26" s="19"/>
      <c r="C26" s="19"/>
      <c r="D26" s="20"/>
      <c r="E26" s="20"/>
      <c r="F26" s="20"/>
      <c r="G26" s="20"/>
      <c r="H26" s="20"/>
      <c r="I26" s="20"/>
      <c r="J26" s="20"/>
      <c r="K26" s="20"/>
      <c r="L26" s="13"/>
      <c r="M26" s="20"/>
      <c r="N26" s="20"/>
      <c r="O26" s="20"/>
      <c r="S26" s="17"/>
      <c r="T26" s="17"/>
      <c r="U26" s="19"/>
      <c r="V26" s="19"/>
      <c r="W26" s="19"/>
      <c r="X26" s="19"/>
      <c r="Y26" s="19"/>
      <c r="Z26" s="19"/>
    </row>
    <row r="27" spans="1:26" ht="15.75" x14ac:dyDescent="0.25">
      <c r="A27" s="19"/>
      <c r="B27" s="135" t="s">
        <v>75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S27" s="136"/>
      <c r="T27" s="136"/>
      <c r="U27" s="136"/>
      <c r="V27" s="19"/>
      <c r="W27" s="19"/>
      <c r="X27" s="19"/>
      <c r="Y27" s="19"/>
      <c r="Z27" s="19"/>
    </row>
    <row r="32" spans="1:26" ht="19.5" x14ac:dyDescent="0.25">
      <c r="A32" s="141"/>
      <c r="B32" s="141"/>
      <c r="C32" s="14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1" t="s">
        <v>14</v>
      </c>
      <c r="P32" s="52"/>
      <c r="Q32" s="20"/>
      <c r="R32" s="20"/>
      <c r="S32" s="21"/>
      <c r="T32" s="21"/>
      <c r="U32" s="141"/>
      <c r="V32" s="141"/>
      <c r="W32" s="141"/>
      <c r="X32" s="141"/>
      <c r="Y32" s="141"/>
    </row>
    <row r="33" spans="1:25" ht="19.5" x14ac:dyDescent="0.25">
      <c r="A33" s="141"/>
      <c r="B33" s="141"/>
      <c r="C33" s="14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1" t="s">
        <v>15</v>
      </c>
      <c r="P33" s="52"/>
      <c r="Q33" s="20"/>
      <c r="R33" s="20"/>
      <c r="S33" s="21"/>
      <c r="T33" s="21"/>
      <c r="U33" s="141"/>
      <c r="V33" s="141"/>
      <c r="W33" s="141"/>
      <c r="X33" s="141"/>
      <c r="Y33" s="141"/>
    </row>
    <row r="34" spans="1:25" ht="19.5" x14ac:dyDescent="0.25">
      <c r="A34" s="141"/>
      <c r="B34" s="141"/>
      <c r="C34" s="14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12" t="s">
        <v>38</v>
      </c>
      <c r="P34" s="52"/>
      <c r="Q34" s="20"/>
      <c r="R34" s="20"/>
      <c r="S34" s="21"/>
      <c r="T34" s="21"/>
      <c r="U34" s="141"/>
      <c r="V34" s="141"/>
      <c r="W34" s="141"/>
      <c r="X34" s="141"/>
      <c r="Y34" s="141"/>
    </row>
    <row r="35" spans="1:25" ht="19.5" x14ac:dyDescent="0.25">
      <c r="A35" s="141"/>
      <c r="B35" s="141"/>
      <c r="C35" s="14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1" t="s">
        <v>37</v>
      </c>
      <c r="P35" s="52"/>
      <c r="Q35" s="20"/>
      <c r="R35" s="20"/>
      <c r="S35" s="21"/>
      <c r="T35" s="21"/>
      <c r="U35" s="141"/>
      <c r="V35" s="141"/>
      <c r="W35" s="141"/>
      <c r="X35" s="141"/>
      <c r="Y35" s="141"/>
    </row>
    <row r="36" spans="1:25" ht="27" x14ac:dyDescent="0.25">
      <c r="A36" s="141"/>
      <c r="B36" s="141"/>
      <c r="C36" s="14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2" t="s">
        <v>16</v>
      </c>
      <c r="P36" s="52"/>
      <c r="Q36" s="20"/>
      <c r="R36" s="20"/>
      <c r="S36" s="21"/>
      <c r="T36" s="21"/>
      <c r="U36" s="141"/>
      <c r="V36" s="141"/>
      <c r="W36" s="141"/>
      <c r="X36" s="141"/>
      <c r="Y36" s="141"/>
    </row>
    <row r="37" spans="1:25" ht="27" x14ac:dyDescent="0.25">
      <c r="A37" s="141"/>
      <c r="B37" s="141"/>
      <c r="C37" s="14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2"/>
      <c r="P37" s="12"/>
      <c r="Q37" s="20"/>
      <c r="R37" s="20"/>
      <c r="S37" s="21"/>
      <c r="T37" s="21"/>
      <c r="U37" s="141"/>
      <c r="V37" s="141"/>
      <c r="W37" s="141"/>
      <c r="X37" s="141"/>
      <c r="Y37" s="141"/>
    </row>
    <row r="38" spans="1:25" ht="18.75" x14ac:dyDescent="0.25">
      <c r="A38" s="141"/>
      <c r="B38" s="139"/>
      <c r="C38" s="139" t="s">
        <v>63</v>
      </c>
      <c r="D38" s="139"/>
      <c r="E38" s="177" t="s">
        <v>85</v>
      </c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39"/>
    </row>
    <row r="39" spans="1:25" ht="18.75" x14ac:dyDescent="0.25">
      <c r="A39" s="139"/>
      <c r="B39" s="139"/>
      <c r="C39" s="139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20"/>
      <c r="S39" s="17"/>
      <c r="T39" s="17"/>
      <c r="U39" s="139"/>
      <c r="V39" s="139"/>
      <c r="W39" s="139"/>
      <c r="X39" s="139"/>
      <c r="Y39" s="139"/>
    </row>
    <row r="40" spans="1:25" ht="18.75" x14ac:dyDescent="0.25">
      <c r="A40" s="141"/>
      <c r="B40" s="178" t="s">
        <v>62</v>
      </c>
      <c r="C40" s="178"/>
      <c r="D40" s="178"/>
      <c r="E40" s="138"/>
      <c r="F40" s="138"/>
      <c r="G40" s="138"/>
      <c r="H40" s="138"/>
      <c r="I40" s="178" t="s">
        <v>91</v>
      </c>
      <c r="J40" s="178"/>
      <c r="K40" s="178"/>
      <c r="L40" s="178"/>
      <c r="M40" s="178"/>
      <c r="N40" s="178"/>
      <c r="O40" s="178"/>
      <c r="P40" s="178"/>
      <c r="Q40" s="178"/>
      <c r="R40" s="178"/>
      <c r="S40" s="17"/>
      <c r="T40" s="17"/>
      <c r="U40" s="139"/>
      <c r="V40" s="184" t="s">
        <v>61</v>
      </c>
      <c r="W40" s="184"/>
      <c r="X40" s="184"/>
      <c r="Y40" s="184"/>
    </row>
    <row r="41" spans="1:25" ht="19.5" thickBot="1" x14ac:dyDescent="0.35">
      <c r="A41" s="141"/>
      <c r="B41" s="65"/>
      <c r="C41" s="65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42"/>
      <c r="Q41" s="142"/>
      <c r="R41" s="142"/>
      <c r="S41" s="17"/>
      <c r="T41" s="17"/>
      <c r="U41" s="139"/>
      <c r="V41" s="141"/>
      <c r="W41" s="141"/>
      <c r="X41" s="141"/>
      <c r="Y41" s="65"/>
    </row>
    <row r="42" spans="1:25" x14ac:dyDescent="0.25">
      <c r="A42" s="141"/>
      <c r="B42" s="163" t="s">
        <v>0</v>
      </c>
      <c r="C42" s="163" t="s">
        <v>1</v>
      </c>
      <c r="D42" s="180">
        <v>1</v>
      </c>
      <c r="E42" s="181"/>
      <c r="F42" s="182"/>
      <c r="G42" s="180">
        <v>2</v>
      </c>
      <c r="H42" s="181"/>
      <c r="I42" s="182"/>
      <c r="J42" s="180">
        <v>3</v>
      </c>
      <c r="K42" s="181"/>
      <c r="L42" s="182"/>
      <c r="M42" s="180">
        <v>4</v>
      </c>
      <c r="N42" s="181"/>
      <c r="O42" s="182"/>
      <c r="P42" s="180">
        <v>5</v>
      </c>
      <c r="Q42" s="181"/>
      <c r="R42" s="182"/>
      <c r="S42" s="163" t="s">
        <v>5</v>
      </c>
      <c r="T42" s="163" t="s">
        <v>17</v>
      </c>
      <c r="U42" s="180" t="s">
        <v>13</v>
      </c>
      <c r="V42" s="182"/>
      <c r="W42" s="180" t="s">
        <v>4</v>
      </c>
      <c r="X42" s="182"/>
      <c r="Y42" s="163" t="s">
        <v>2</v>
      </c>
    </row>
    <row r="43" spans="1:25" ht="15.75" thickBot="1" x14ac:dyDescent="0.3">
      <c r="A43" s="141"/>
      <c r="B43" s="164"/>
      <c r="C43" s="164"/>
      <c r="D43" s="183"/>
      <c r="E43" s="184"/>
      <c r="F43" s="185"/>
      <c r="G43" s="183"/>
      <c r="H43" s="184"/>
      <c r="I43" s="185"/>
      <c r="J43" s="183"/>
      <c r="K43" s="184"/>
      <c r="L43" s="185"/>
      <c r="M43" s="183"/>
      <c r="N43" s="184"/>
      <c r="O43" s="185"/>
      <c r="P43" s="183"/>
      <c r="Q43" s="184"/>
      <c r="R43" s="185"/>
      <c r="S43" s="179"/>
      <c r="T43" s="179"/>
      <c r="U43" s="190"/>
      <c r="V43" s="191"/>
      <c r="W43" s="190"/>
      <c r="X43" s="191"/>
      <c r="Y43" s="179"/>
    </row>
    <row r="44" spans="1:25" ht="15.75" x14ac:dyDescent="0.25">
      <c r="A44" s="141"/>
      <c r="B44" s="163">
        <v>1</v>
      </c>
      <c r="C44" s="159" t="s">
        <v>92</v>
      </c>
      <c r="D44" s="123"/>
      <c r="E44" s="8"/>
      <c r="F44" s="124"/>
      <c r="G44" s="107">
        <v>3</v>
      </c>
      <c r="H44" s="9" t="s">
        <v>73</v>
      </c>
      <c r="I44" s="108">
        <v>1</v>
      </c>
      <c r="J44" s="107">
        <v>3</v>
      </c>
      <c r="K44" s="9" t="s">
        <v>73</v>
      </c>
      <c r="L44" s="108">
        <v>0</v>
      </c>
      <c r="M44" s="107">
        <v>3</v>
      </c>
      <c r="N44" s="9" t="s">
        <v>73</v>
      </c>
      <c r="O44" s="108">
        <v>0</v>
      </c>
      <c r="P44" s="107">
        <v>3</v>
      </c>
      <c r="Q44" s="9" t="s">
        <v>73</v>
      </c>
      <c r="R44" s="108">
        <v>0</v>
      </c>
      <c r="S44" s="192">
        <v>12</v>
      </c>
      <c r="T44" s="163"/>
      <c r="U44" s="10"/>
      <c r="V44" s="4"/>
      <c r="W44" s="4"/>
      <c r="X44" s="5"/>
      <c r="Y44" s="192">
        <v>5</v>
      </c>
    </row>
    <row r="45" spans="1:25" ht="16.5" thickBot="1" x14ac:dyDescent="0.3">
      <c r="A45" s="141"/>
      <c r="B45" s="164"/>
      <c r="C45" s="186"/>
      <c r="D45" s="125"/>
      <c r="E45" s="16"/>
      <c r="F45" s="126"/>
      <c r="G45" s="140"/>
      <c r="H45" s="109">
        <v>3</v>
      </c>
      <c r="I45" s="143"/>
      <c r="J45" s="153"/>
      <c r="K45" s="109">
        <v>3</v>
      </c>
      <c r="L45" s="154"/>
      <c r="M45" s="140"/>
      <c r="N45" s="109">
        <v>3</v>
      </c>
      <c r="O45" s="143"/>
      <c r="P45" s="140"/>
      <c r="Q45" s="109">
        <v>3</v>
      </c>
      <c r="R45" s="143"/>
      <c r="S45" s="193"/>
      <c r="T45" s="164"/>
      <c r="U45" s="194"/>
      <c r="V45" s="195"/>
      <c r="W45" s="188"/>
      <c r="X45" s="189"/>
      <c r="Y45" s="193"/>
    </row>
    <row r="46" spans="1:25" ht="15.75" customHeight="1" x14ac:dyDescent="0.25">
      <c r="A46" s="141"/>
      <c r="B46" s="163">
        <v>2</v>
      </c>
      <c r="C46" s="161" t="s">
        <v>69</v>
      </c>
      <c r="D46" s="107">
        <v>1</v>
      </c>
      <c r="E46" s="9" t="s">
        <v>73</v>
      </c>
      <c r="F46" s="108">
        <v>3</v>
      </c>
      <c r="G46" s="8"/>
      <c r="H46" s="8"/>
      <c r="I46" s="8"/>
      <c r="J46" s="107">
        <v>3</v>
      </c>
      <c r="K46" s="9" t="s">
        <v>73</v>
      </c>
      <c r="L46" s="108">
        <v>0</v>
      </c>
      <c r="M46" s="107">
        <v>3</v>
      </c>
      <c r="N46" s="9" t="s">
        <v>73</v>
      </c>
      <c r="O46" s="108">
        <v>0</v>
      </c>
      <c r="P46" s="107">
        <v>3</v>
      </c>
      <c r="Q46" s="9" t="s">
        <v>73</v>
      </c>
      <c r="R46" s="108">
        <v>0</v>
      </c>
      <c r="S46" s="192">
        <v>9</v>
      </c>
      <c r="T46" s="163"/>
      <c r="U46" s="10"/>
      <c r="V46" s="4"/>
      <c r="W46" s="4"/>
      <c r="X46" s="5"/>
      <c r="Y46" s="192">
        <v>6</v>
      </c>
    </row>
    <row r="47" spans="1:25" ht="16.5" customHeight="1" thickBot="1" x14ac:dyDescent="0.3">
      <c r="A47" s="141"/>
      <c r="B47" s="164"/>
      <c r="C47" s="172"/>
      <c r="D47" s="153"/>
      <c r="E47" s="109">
        <v>0</v>
      </c>
      <c r="F47" s="154"/>
      <c r="G47" s="15"/>
      <c r="H47" s="15"/>
      <c r="I47" s="15"/>
      <c r="J47" s="140"/>
      <c r="K47" s="109">
        <v>3</v>
      </c>
      <c r="L47" s="143"/>
      <c r="M47" s="140"/>
      <c r="N47" s="109">
        <v>3</v>
      </c>
      <c r="O47" s="143"/>
      <c r="P47" s="151"/>
      <c r="Q47" s="109">
        <v>3</v>
      </c>
      <c r="R47" s="152"/>
      <c r="S47" s="193"/>
      <c r="T47" s="164"/>
      <c r="U47" s="205"/>
      <c r="V47" s="206"/>
      <c r="W47" s="207"/>
      <c r="X47" s="208"/>
      <c r="Y47" s="193"/>
    </row>
    <row r="48" spans="1:25" ht="15.75" x14ac:dyDescent="0.25">
      <c r="A48" s="141"/>
      <c r="B48" s="163">
        <v>3</v>
      </c>
      <c r="C48" s="159" t="s">
        <v>65</v>
      </c>
      <c r="D48" s="107">
        <v>0</v>
      </c>
      <c r="E48" s="9" t="s">
        <v>73</v>
      </c>
      <c r="F48" s="108">
        <v>3</v>
      </c>
      <c r="G48" s="107">
        <v>0</v>
      </c>
      <c r="H48" s="9" t="s">
        <v>73</v>
      </c>
      <c r="I48" s="108">
        <v>3</v>
      </c>
      <c r="J48" s="123"/>
      <c r="K48" s="8"/>
      <c r="L48" s="124"/>
      <c r="M48" s="107">
        <v>3</v>
      </c>
      <c r="N48" s="9" t="s">
        <v>73</v>
      </c>
      <c r="O48" s="108">
        <v>0</v>
      </c>
      <c r="P48" s="107">
        <v>3</v>
      </c>
      <c r="Q48" s="9" t="s">
        <v>73</v>
      </c>
      <c r="R48" s="108">
        <v>0</v>
      </c>
      <c r="S48" s="192">
        <v>6</v>
      </c>
      <c r="T48" s="163"/>
      <c r="U48" s="14"/>
      <c r="V48" s="6"/>
      <c r="W48" s="6"/>
      <c r="X48" s="7"/>
      <c r="Y48" s="192">
        <v>7</v>
      </c>
    </row>
    <row r="49" spans="1:25" ht="16.5" thickBot="1" x14ac:dyDescent="0.3">
      <c r="A49" s="141"/>
      <c r="B49" s="179"/>
      <c r="C49" s="160"/>
      <c r="D49" s="153"/>
      <c r="E49" s="109">
        <v>0</v>
      </c>
      <c r="F49" s="154"/>
      <c r="G49" s="140"/>
      <c r="H49" s="109">
        <v>0</v>
      </c>
      <c r="I49" s="143"/>
      <c r="J49" s="127"/>
      <c r="K49" s="15"/>
      <c r="L49" s="128"/>
      <c r="M49" s="140"/>
      <c r="N49" s="109">
        <v>3</v>
      </c>
      <c r="O49" s="143"/>
      <c r="P49" s="151"/>
      <c r="Q49" s="109">
        <v>3</v>
      </c>
      <c r="R49" s="152"/>
      <c r="S49" s="193"/>
      <c r="T49" s="164"/>
      <c r="U49" s="194"/>
      <c r="V49" s="195"/>
      <c r="W49" s="188"/>
      <c r="X49" s="189"/>
      <c r="Y49" s="193"/>
    </row>
    <row r="50" spans="1:25" ht="15.75" x14ac:dyDescent="0.25">
      <c r="A50" s="141"/>
      <c r="B50" s="163">
        <v>4</v>
      </c>
      <c r="C50" s="159" t="s">
        <v>94</v>
      </c>
      <c r="D50" s="107">
        <v>0</v>
      </c>
      <c r="E50" s="9" t="s">
        <v>73</v>
      </c>
      <c r="F50" s="108">
        <v>3</v>
      </c>
      <c r="G50" s="107">
        <v>0</v>
      </c>
      <c r="H50" s="9" t="s">
        <v>73</v>
      </c>
      <c r="I50" s="108">
        <v>3</v>
      </c>
      <c r="J50" s="107">
        <v>0</v>
      </c>
      <c r="K50" s="9" t="s">
        <v>73</v>
      </c>
      <c r="L50" s="108">
        <v>3</v>
      </c>
      <c r="M50" s="123"/>
      <c r="N50" s="8"/>
      <c r="O50" s="124"/>
      <c r="P50" s="107">
        <v>3</v>
      </c>
      <c r="Q50" s="9" t="s">
        <v>73</v>
      </c>
      <c r="R50" s="108">
        <v>1</v>
      </c>
      <c r="S50" s="192">
        <v>3</v>
      </c>
      <c r="T50" s="163"/>
      <c r="U50" s="10"/>
      <c r="V50" s="4"/>
      <c r="W50" s="4"/>
      <c r="X50" s="5"/>
      <c r="Y50" s="192">
        <v>8</v>
      </c>
    </row>
    <row r="51" spans="1:25" ht="16.5" thickBot="1" x14ac:dyDescent="0.3">
      <c r="A51" s="141"/>
      <c r="B51" s="179"/>
      <c r="C51" s="186"/>
      <c r="D51" s="140"/>
      <c r="E51" s="109">
        <v>0</v>
      </c>
      <c r="F51" s="143"/>
      <c r="G51" s="151"/>
      <c r="H51" s="109">
        <v>0</v>
      </c>
      <c r="I51" s="152"/>
      <c r="J51" s="151"/>
      <c r="K51" s="109">
        <v>0</v>
      </c>
      <c r="L51" s="152"/>
      <c r="M51" s="125"/>
      <c r="N51" s="16"/>
      <c r="O51" s="126"/>
      <c r="P51" s="151"/>
      <c r="Q51" s="109">
        <v>3</v>
      </c>
      <c r="R51" s="152"/>
      <c r="S51" s="193"/>
      <c r="T51" s="164"/>
      <c r="U51" s="196"/>
      <c r="V51" s="200"/>
      <c r="W51" s="198"/>
      <c r="X51" s="199"/>
      <c r="Y51" s="193"/>
    </row>
    <row r="52" spans="1:25" ht="16.5" thickBot="1" x14ac:dyDescent="0.3">
      <c r="A52" s="141"/>
      <c r="B52" s="163">
        <v>5</v>
      </c>
      <c r="C52" s="159" t="s">
        <v>93</v>
      </c>
      <c r="D52" s="107">
        <v>0</v>
      </c>
      <c r="E52" s="9" t="s">
        <v>73</v>
      </c>
      <c r="F52" s="108">
        <v>3</v>
      </c>
      <c r="G52" s="107">
        <v>0</v>
      </c>
      <c r="H52" s="9" t="s">
        <v>73</v>
      </c>
      <c r="I52" s="108">
        <v>3</v>
      </c>
      <c r="J52" s="107">
        <v>0</v>
      </c>
      <c r="K52" s="9" t="s">
        <v>73</v>
      </c>
      <c r="L52" s="108">
        <v>3</v>
      </c>
      <c r="M52" s="107">
        <v>1</v>
      </c>
      <c r="N52" s="9" t="s">
        <v>73</v>
      </c>
      <c r="O52" s="108">
        <v>3</v>
      </c>
      <c r="P52" s="20"/>
      <c r="Q52" s="20"/>
      <c r="R52" s="20"/>
      <c r="S52" s="192">
        <v>0</v>
      </c>
      <c r="T52" s="163"/>
      <c r="U52" s="150"/>
      <c r="V52" s="148"/>
      <c r="W52" s="148"/>
      <c r="X52" s="149"/>
      <c r="Y52" s="192">
        <v>9</v>
      </c>
    </row>
    <row r="53" spans="1:25" ht="16.5" thickBot="1" x14ac:dyDescent="0.3">
      <c r="A53" s="141"/>
      <c r="B53" s="179"/>
      <c r="C53" s="160"/>
      <c r="D53" s="151"/>
      <c r="E53" s="109">
        <v>0</v>
      </c>
      <c r="F53" s="152"/>
      <c r="G53" s="151"/>
      <c r="H53" s="109">
        <v>0</v>
      </c>
      <c r="I53" s="152"/>
      <c r="J53" s="151"/>
      <c r="K53" s="109">
        <v>0</v>
      </c>
      <c r="L53" s="152"/>
      <c r="M53" s="140"/>
      <c r="N53" s="109">
        <v>0</v>
      </c>
      <c r="O53" s="143"/>
      <c r="P53" s="145"/>
      <c r="Q53" s="146"/>
      <c r="R53" s="147"/>
      <c r="S53" s="193"/>
      <c r="T53" s="164"/>
      <c r="U53" s="201"/>
      <c r="V53" s="202"/>
      <c r="W53" s="203"/>
      <c r="X53" s="204"/>
      <c r="Y53" s="193"/>
    </row>
    <row r="54" spans="1:25" ht="15.75" x14ac:dyDescent="0.25">
      <c r="A54" s="141"/>
      <c r="B54" s="141"/>
      <c r="C54" s="14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44"/>
      <c r="Q54" s="144"/>
      <c r="R54" s="144"/>
      <c r="S54" s="21"/>
      <c r="T54" s="21"/>
      <c r="U54" s="141"/>
      <c r="V54" s="141"/>
      <c r="W54" s="141"/>
      <c r="X54" s="141"/>
      <c r="Y54" s="141"/>
    </row>
    <row r="55" spans="1:25" x14ac:dyDescent="0.25">
      <c r="A55" s="141"/>
      <c r="B55" s="141"/>
      <c r="C55" s="14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1"/>
      <c r="U55" s="141"/>
      <c r="V55" s="141"/>
      <c r="W55" s="141"/>
      <c r="X55" s="141"/>
      <c r="Y55" s="141"/>
    </row>
    <row r="56" spans="1:25" ht="15.75" x14ac:dyDescent="0.25">
      <c r="A56" s="141"/>
      <c r="B56" s="137" t="s">
        <v>74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6"/>
      <c r="Q56" s="136"/>
      <c r="R56" s="136"/>
      <c r="S56" s="137"/>
      <c r="T56" s="137"/>
      <c r="U56" s="137"/>
      <c r="V56" s="137"/>
      <c r="W56" s="137"/>
      <c r="X56" s="137"/>
      <c r="Y56" s="137"/>
    </row>
    <row r="57" spans="1:25" ht="18.75" x14ac:dyDescent="0.25">
      <c r="A57" s="141"/>
      <c r="B57" s="141"/>
      <c r="C57" s="141"/>
      <c r="D57" s="20"/>
      <c r="E57" s="20"/>
      <c r="F57" s="20"/>
      <c r="G57" s="20"/>
      <c r="H57" s="20"/>
      <c r="I57" s="20"/>
      <c r="J57" s="20"/>
      <c r="K57" s="20"/>
      <c r="L57" s="142"/>
      <c r="M57" s="20"/>
      <c r="N57" s="20"/>
      <c r="O57" s="20"/>
      <c r="S57" s="17"/>
      <c r="T57" s="17"/>
      <c r="U57" s="141"/>
      <c r="V57" s="141"/>
      <c r="W57" s="141"/>
      <c r="X57" s="141"/>
      <c r="Y57" s="141"/>
    </row>
    <row r="58" spans="1:25" ht="15.75" x14ac:dyDescent="0.25">
      <c r="A58" s="141"/>
      <c r="B58" s="135" t="s">
        <v>75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S58" s="136"/>
      <c r="T58" s="136"/>
      <c r="U58" s="136"/>
      <c r="V58" s="141"/>
      <c r="W58" s="141"/>
      <c r="X58" s="141"/>
      <c r="Y58" s="141"/>
    </row>
  </sheetData>
  <mergeCells count="103">
    <mergeCell ref="B52:B53"/>
    <mergeCell ref="C52:C53"/>
    <mergeCell ref="S52:S53"/>
    <mergeCell ref="T52:T53"/>
    <mergeCell ref="Y52:Y53"/>
    <mergeCell ref="U53:V53"/>
    <mergeCell ref="W53:X53"/>
    <mergeCell ref="B50:B51"/>
    <mergeCell ref="C50:C51"/>
    <mergeCell ref="S50:S51"/>
    <mergeCell ref="T50:T51"/>
    <mergeCell ref="Y50:Y51"/>
    <mergeCell ref="U51:V51"/>
    <mergeCell ref="W51:X51"/>
    <mergeCell ref="B48:B49"/>
    <mergeCell ref="C48:C49"/>
    <mergeCell ref="S48:S49"/>
    <mergeCell ref="T48:T49"/>
    <mergeCell ref="Y48:Y49"/>
    <mergeCell ref="U49:V49"/>
    <mergeCell ref="W49:X49"/>
    <mergeCell ref="B46:B47"/>
    <mergeCell ref="C46:C47"/>
    <mergeCell ref="S46:S47"/>
    <mergeCell ref="T46:T47"/>
    <mergeCell ref="Y46:Y47"/>
    <mergeCell ref="U47:V47"/>
    <mergeCell ref="W47:X47"/>
    <mergeCell ref="B44:B45"/>
    <mergeCell ref="C44:C45"/>
    <mergeCell ref="S44:S45"/>
    <mergeCell ref="T44:T45"/>
    <mergeCell ref="Y44:Y45"/>
    <mergeCell ref="U45:V45"/>
    <mergeCell ref="W45:X45"/>
    <mergeCell ref="E38:X38"/>
    <mergeCell ref="B40:D40"/>
    <mergeCell ref="I40:R40"/>
    <mergeCell ref="V40:Y40"/>
    <mergeCell ref="B42:B43"/>
    <mergeCell ref="C42:C43"/>
    <mergeCell ref="D42:F43"/>
    <mergeCell ref="G42:I43"/>
    <mergeCell ref="J42:L43"/>
    <mergeCell ref="M42:O43"/>
    <mergeCell ref="P42:R43"/>
    <mergeCell ref="S42:S43"/>
    <mergeCell ref="T42:T43"/>
    <mergeCell ref="U42:V43"/>
    <mergeCell ref="W42:X43"/>
    <mergeCell ref="Y42:Y43"/>
    <mergeCell ref="Y19:Y20"/>
    <mergeCell ref="U20:V20"/>
    <mergeCell ref="W20:X20"/>
    <mergeCell ref="B21:B22"/>
    <mergeCell ref="C21:C22"/>
    <mergeCell ref="S21:S22"/>
    <mergeCell ref="T21:T22"/>
    <mergeCell ref="Y21:Y22"/>
    <mergeCell ref="U22:V22"/>
    <mergeCell ref="W22:X22"/>
    <mergeCell ref="B19:B20"/>
    <mergeCell ref="C19:C20"/>
    <mergeCell ref="S19:S20"/>
    <mergeCell ref="T19:T20"/>
    <mergeCell ref="Z11:Z12"/>
    <mergeCell ref="B13:B14"/>
    <mergeCell ref="C13:C14"/>
    <mergeCell ref="S13:S14"/>
    <mergeCell ref="T13:T14"/>
    <mergeCell ref="Y13:Y14"/>
    <mergeCell ref="U14:V14"/>
    <mergeCell ref="W14:X14"/>
    <mergeCell ref="S11:S12"/>
    <mergeCell ref="T11:T12"/>
    <mergeCell ref="U11:V12"/>
    <mergeCell ref="W11:X12"/>
    <mergeCell ref="Y11:Y12"/>
    <mergeCell ref="E7:X7"/>
    <mergeCell ref="B9:D9"/>
    <mergeCell ref="V9:Y9"/>
    <mergeCell ref="B11:B12"/>
    <mergeCell ref="C11:C12"/>
    <mergeCell ref="D11:F12"/>
    <mergeCell ref="G11:I12"/>
    <mergeCell ref="J11:L12"/>
    <mergeCell ref="M11:O12"/>
    <mergeCell ref="P11:R12"/>
    <mergeCell ref="I9:R9"/>
    <mergeCell ref="T17:T18"/>
    <mergeCell ref="Y15:Y16"/>
    <mergeCell ref="U16:V16"/>
    <mergeCell ref="W16:X16"/>
    <mergeCell ref="B17:B18"/>
    <mergeCell ref="C17:C18"/>
    <mergeCell ref="S17:S18"/>
    <mergeCell ref="B15:B16"/>
    <mergeCell ref="C15:C16"/>
    <mergeCell ref="S15:S16"/>
    <mergeCell ref="T15:T16"/>
    <mergeCell ref="Y17:Y18"/>
    <mergeCell ref="U18:V18"/>
    <mergeCell ref="W18:X18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A4" workbookViewId="0">
      <selection activeCell="M12" sqref="M12"/>
    </sheetView>
  </sheetViews>
  <sheetFormatPr defaultRowHeight="15" x14ac:dyDescent="0.25"/>
  <cols>
    <col min="1" max="1" width="3.140625" style="19" customWidth="1"/>
    <col min="2" max="2" width="23.85546875" style="19" customWidth="1"/>
    <col min="3" max="3" width="6" style="52" customWidth="1"/>
    <col min="4" max="4" width="6.28515625" style="52" customWidth="1"/>
    <col min="5" max="5" width="6.7109375" style="20" customWidth="1"/>
    <col min="6" max="6" width="6.28515625" style="19" customWidth="1"/>
    <col min="7" max="7" width="6" style="19" customWidth="1"/>
    <col min="8" max="8" width="6.7109375" style="19" customWidth="1"/>
    <col min="9" max="9" width="6.28515625" style="19" customWidth="1"/>
    <col min="10" max="10" width="6.5703125" style="19" customWidth="1"/>
    <col min="11" max="11" width="6.42578125" style="19" customWidth="1"/>
    <col min="12" max="12" width="5.85546875" style="19" customWidth="1"/>
    <col min="13" max="13" width="6.5703125" style="19" customWidth="1"/>
    <col min="14" max="14" width="5.85546875" style="19" customWidth="1"/>
    <col min="15" max="15" width="5.42578125" style="19" customWidth="1"/>
    <col min="16" max="16" width="6.5703125" style="19" customWidth="1"/>
    <col min="17" max="17" width="7" style="19" customWidth="1"/>
    <col min="18" max="18" width="5.7109375" style="19" customWidth="1"/>
    <col min="19" max="19" width="6" style="19" customWidth="1"/>
    <col min="20" max="20" width="7" style="19" customWidth="1"/>
    <col min="21" max="16384" width="9.140625" style="19"/>
  </cols>
  <sheetData>
    <row r="1" spans="1:23" ht="18" customHeight="1" thickBot="1" x14ac:dyDescent="0.3">
      <c r="H1" s="23" t="s">
        <v>18</v>
      </c>
      <c r="I1" s="23"/>
      <c r="J1" s="24"/>
    </row>
    <row r="2" spans="1:23" ht="18" customHeight="1" x14ac:dyDescent="0.25">
      <c r="A2" s="243" t="s">
        <v>0</v>
      </c>
      <c r="B2" s="169" t="s">
        <v>19</v>
      </c>
      <c r="C2" s="38"/>
      <c r="D2" s="53" t="s">
        <v>20</v>
      </c>
      <c r="E2" s="85"/>
      <c r="F2" s="28"/>
      <c r="G2" s="26" t="s">
        <v>21</v>
      </c>
      <c r="H2" s="29"/>
      <c r="I2" s="25"/>
      <c r="J2" s="26" t="s">
        <v>22</v>
      </c>
      <c r="K2" s="27"/>
      <c r="L2" s="25"/>
      <c r="M2" s="26" t="s">
        <v>23</v>
      </c>
      <c r="N2" s="27"/>
      <c r="O2" s="25"/>
      <c r="P2" s="26" t="s">
        <v>24</v>
      </c>
      <c r="Q2" s="27"/>
      <c r="R2" s="209" t="s">
        <v>25</v>
      </c>
      <c r="S2" s="210"/>
      <c r="T2" s="210"/>
      <c r="U2" s="211"/>
    </row>
    <row r="3" spans="1:23" ht="30" customHeight="1" x14ac:dyDescent="0.25">
      <c r="A3" s="244"/>
      <c r="B3" s="170"/>
      <c r="C3" s="232" t="s">
        <v>43</v>
      </c>
      <c r="D3" s="233"/>
      <c r="E3" s="234"/>
      <c r="F3" s="232" t="s">
        <v>43</v>
      </c>
      <c r="G3" s="233"/>
      <c r="H3" s="234"/>
      <c r="I3" s="232" t="s">
        <v>48</v>
      </c>
      <c r="J3" s="233"/>
      <c r="K3" s="234"/>
      <c r="L3" s="232" t="s">
        <v>57</v>
      </c>
      <c r="M3" s="233"/>
      <c r="N3" s="234"/>
      <c r="O3" s="232" t="s">
        <v>58</v>
      </c>
      <c r="P3" s="233"/>
      <c r="Q3" s="234"/>
      <c r="R3" s="212"/>
      <c r="S3" s="213"/>
      <c r="T3" s="213"/>
      <c r="U3" s="214"/>
    </row>
    <row r="4" spans="1:23" ht="18" customHeight="1" thickBot="1" x14ac:dyDescent="0.3">
      <c r="A4" s="244"/>
      <c r="B4" s="170"/>
      <c r="C4" s="235" t="s">
        <v>54</v>
      </c>
      <c r="D4" s="236"/>
      <c r="E4" s="237"/>
      <c r="F4" s="235" t="s">
        <v>46</v>
      </c>
      <c r="G4" s="236"/>
      <c r="H4" s="237"/>
      <c r="I4" s="241" t="s">
        <v>55</v>
      </c>
      <c r="J4" s="241"/>
      <c r="K4" s="241"/>
      <c r="L4" s="235" t="s">
        <v>59</v>
      </c>
      <c r="M4" s="236"/>
      <c r="N4" s="237"/>
      <c r="O4" s="235" t="s">
        <v>60</v>
      </c>
      <c r="P4" s="236"/>
      <c r="Q4" s="237"/>
      <c r="R4" s="215"/>
      <c r="S4" s="216"/>
      <c r="T4" s="216"/>
      <c r="U4" s="217"/>
    </row>
    <row r="5" spans="1:23" ht="18" customHeight="1" x14ac:dyDescent="0.25">
      <c r="A5" s="244"/>
      <c r="B5" s="170"/>
      <c r="C5" s="220" t="s">
        <v>26</v>
      </c>
      <c r="D5" s="221"/>
      <c r="E5" s="93" t="s">
        <v>27</v>
      </c>
      <c r="F5" s="220" t="s">
        <v>26</v>
      </c>
      <c r="G5" s="221"/>
      <c r="H5" s="30" t="s">
        <v>27</v>
      </c>
      <c r="I5" s="220" t="s">
        <v>26</v>
      </c>
      <c r="J5" s="221"/>
      <c r="K5" s="30" t="s">
        <v>27</v>
      </c>
      <c r="L5" s="220" t="s">
        <v>26</v>
      </c>
      <c r="M5" s="221"/>
      <c r="N5" s="30" t="s">
        <v>27</v>
      </c>
      <c r="O5" s="220" t="s">
        <v>26</v>
      </c>
      <c r="P5" s="221"/>
      <c r="Q5" s="30" t="s">
        <v>27</v>
      </c>
      <c r="R5" s="220" t="s">
        <v>26</v>
      </c>
      <c r="S5" s="221"/>
      <c r="T5" s="30" t="s">
        <v>27</v>
      </c>
      <c r="U5" s="223" t="s">
        <v>28</v>
      </c>
    </row>
    <row r="6" spans="1:23" ht="18" customHeight="1" x14ac:dyDescent="0.25">
      <c r="A6" s="244"/>
      <c r="B6" s="170"/>
      <c r="C6" s="31" t="s">
        <v>29</v>
      </c>
      <c r="D6" s="42"/>
      <c r="E6" s="74" t="s">
        <v>30</v>
      </c>
      <c r="F6" s="95" t="s">
        <v>31</v>
      </c>
      <c r="G6" s="92"/>
      <c r="H6" s="33" t="s">
        <v>30</v>
      </c>
      <c r="I6" s="34" t="s">
        <v>29</v>
      </c>
      <c r="J6" s="32"/>
      <c r="K6" s="33" t="s">
        <v>30</v>
      </c>
      <c r="L6" s="31" t="s">
        <v>31</v>
      </c>
      <c r="M6" s="32"/>
      <c r="N6" s="33" t="s">
        <v>30</v>
      </c>
      <c r="O6" s="31" t="s">
        <v>29</v>
      </c>
      <c r="P6" s="35"/>
      <c r="Q6" s="33" t="s">
        <v>30</v>
      </c>
      <c r="R6" s="31" t="s">
        <v>31</v>
      </c>
      <c r="S6" s="35"/>
      <c r="T6" s="33" t="s">
        <v>30</v>
      </c>
      <c r="U6" s="223"/>
    </row>
    <row r="7" spans="1:23" ht="18" customHeight="1" thickBot="1" x14ac:dyDescent="0.3">
      <c r="A7" s="245"/>
      <c r="B7" s="171"/>
      <c r="C7" s="238" t="s">
        <v>32</v>
      </c>
      <c r="D7" s="239"/>
      <c r="E7" s="94" t="s">
        <v>33</v>
      </c>
      <c r="F7" s="235" t="s">
        <v>32</v>
      </c>
      <c r="G7" s="242"/>
      <c r="H7" s="36" t="s">
        <v>33</v>
      </c>
      <c r="I7" s="241" t="s">
        <v>32</v>
      </c>
      <c r="J7" s="239"/>
      <c r="K7" s="36" t="s">
        <v>33</v>
      </c>
      <c r="L7" s="238" t="s">
        <v>32</v>
      </c>
      <c r="M7" s="239"/>
      <c r="N7" s="36" t="s">
        <v>33</v>
      </c>
      <c r="O7" s="238" t="s">
        <v>32</v>
      </c>
      <c r="P7" s="239"/>
      <c r="Q7" s="36" t="s">
        <v>33</v>
      </c>
      <c r="R7" s="218" t="s">
        <v>32</v>
      </c>
      <c r="S7" s="219"/>
      <c r="T7" s="54" t="s">
        <v>33</v>
      </c>
      <c r="U7" s="224"/>
    </row>
    <row r="8" spans="1:23" ht="17.100000000000001" customHeight="1" x14ac:dyDescent="0.25">
      <c r="A8" s="246">
        <v>1</v>
      </c>
      <c r="B8" s="161" t="str">
        <f>Лист1!C11</f>
        <v>«ТАРАЗ»                                       г.Тараз</v>
      </c>
      <c r="C8" s="48">
        <v>15</v>
      </c>
      <c r="D8" s="37">
        <v>420</v>
      </c>
      <c r="E8" s="230">
        <v>15</v>
      </c>
      <c r="F8" s="48">
        <v>15</v>
      </c>
      <c r="G8" s="37">
        <v>380</v>
      </c>
      <c r="H8" s="230">
        <v>15</v>
      </c>
      <c r="I8" s="48">
        <f>Лист2!R13</f>
        <v>0</v>
      </c>
      <c r="J8" s="37">
        <f>Лист2!T13</f>
        <v>0</v>
      </c>
      <c r="K8" s="230">
        <f>Лист2!P13</f>
        <v>8</v>
      </c>
      <c r="L8" s="48"/>
      <c r="M8" s="37"/>
      <c r="N8" s="230"/>
      <c r="O8" s="48"/>
      <c r="P8" s="37"/>
      <c r="Q8" s="230"/>
      <c r="R8" s="67">
        <f>C8+F8+I8+L8+O8</f>
        <v>30</v>
      </c>
      <c r="S8" s="68">
        <f>D8+G8+J8+M8+P8</f>
        <v>800</v>
      </c>
      <c r="T8" s="229">
        <f>E8+H8+K8+N8+Q8</f>
        <v>38</v>
      </c>
      <c r="U8" s="227">
        <v>1</v>
      </c>
    </row>
    <row r="9" spans="1:23" ht="17.100000000000001" customHeight="1" thickBot="1" x14ac:dyDescent="0.3">
      <c r="A9" s="247"/>
      <c r="B9" s="249"/>
      <c r="C9" s="55">
        <v>2</v>
      </c>
      <c r="D9" s="39">
        <v>316</v>
      </c>
      <c r="E9" s="231"/>
      <c r="F9" s="55">
        <v>0</v>
      </c>
      <c r="G9" s="39">
        <v>239</v>
      </c>
      <c r="H9" s="231"/>
      <c r="I9" s="55">
        <f>Лист2!S13</f>
        <v>0</v>
      </c>
      <c r="J9" s="39">
        <f>Лист2!U13</f>
        <v>0</v>
      </c>
      <c r="K9" s="231"/>
      <c r="L9" s="55"/>
      <c r="M9" s="39"/>
      <c r="N9" s="231"/>
      <c r="O9" s="55"/>
      <c r="P9" s="39"/>
      <c r="Q9" s="231"/>
      <c r="R9" s="69">
        <f>C9+F9+I9+L9+O9</f>
        <v>2</v>
      </c>
      <c r="S9" s="70">
        <f>D9+G9+J9+M9+P9</f>
        <v>555</v>
      </c>
      <c r="T9" s="226"/>
      <c r="U9" s="222"/>
    </row>
    <row r="10" spans="1:23" ht="17.100000000000001" customHeight="1" thickTop="1" thickBot="1" x14ac:dyDescent="0.3">
      <c r="A10" s="248"/>
      <c r="B10" s="172"/>
      <c r="C10" s="56">
        <f>C8/C9</f>
        <v>7.5</v>
      </c>
      <c r="D10" s="56">
        <f>D8/D9</f>
        <v>1.3291139240506329</v>
      </c>
      <c r="E10" s="47">
        <v>5</v>
      </c>
      <c r="F10" s="56" t="e">
        <f>F8/F9</f>
        <v>#DIV/0!</v>
      </c>
      <c r="G10" s="56">
        <f>G8/G9</f>
        <v>1.5899581589958158</v>
      </c>
      <c r="H10" s="47">
        <v>5</v>
      </c>
      <c r="I10" s="56" t="e">
        <f>I8/I9</f>
        <v>#DIV/0!</v>
      </c>
      <c r="J10" s="56" t="e">
        <f>J8/J9</f>
        <v>#DIV/0!</v>
      </c>
      <c r="K10" s="47">
        <f>Лист2!Q13</f>
        <v>0</v>
      </c>
      <c r="L10" s="56"/>
      <c r="M10" s="41"/>
      <c r="N10" s="47"/>
      <c r="O10" s="56"/>
      <c r="P10" s="41"/>
      <c r="Q10" s="47"/>
      <c r="R10" s="71">
        <f>R8/R9</f>
        <v>15</v>
      </c>
      <c r="S10" s="77">
        <f>S8/S9</f>
        <v>1.4414414414414414</v>
      </c>
      <c r="T10" s="129">
        <f>E10+H10+K10+N10+Q10</f>
        <v>10</v>
      </c>
      <c r="U10" s="228"/>
    </row>
    <row r="11" spans="1:23" ht="17.100000000000001" customHeight="1" x14ac:dyDescent="0.25">
      <c r="A11" s="246">
        <v>2</v>
      </c>
      <c r="B11" s="161" t="str">
        <f>Лист1!C13</f>
        <v>«GRACIA-КZ»                                   г.Уральск</v>
      </c>
      <c r="C11" s="52">
        <v>13</v>
      </c>
      <c r="D11" s="44">
        <v>416</v>
      </c>
      <c r="E11" s="240">
        <v>12</v>
      </c>
      <c r="F11" s="52">
        <v>11</v>
      </c>
      <c r="G11" s="44">
        <v>436</v>
      </c>
      <c r="H11" s="240">
        <v>9</v>
      </c>
      <c r="I11" s="52">
        <f>Лист2!R15</f>
        <v>0</v>
      </c>
      <c r="J11" s="44">
        <f>Лист2!T15</f>
        <v>0</v>
      </c>
      <c r="K11" s="240">
        <f>Лист2!P15</f>
        <v>6</v>
      </c>
      <c r="L11" s="52"/>
      <c r="M11" s="44"/>
      <c r="N11" s="240"/>
      <c r="O11" s="52"/>
      <c r="P11" s="44"/>
      <c r="Q11" s="240"/>
      <c r="R11" s="67">
        <f>C11+F11+I11+L11+O11</f>
        <v>24</v>
      </c>
      <c r="S11" s="73">
        <f>D11+G11+J11+M11+P11</f>
        <v>852</v>
      </c>
      <c r="T11" s="225">
        <f>E11+H11+K11+N11+Q11</f>
        <v>27</v>
      </c>
      <c r="U11" s="222">
        <v>2</v>
      </c>
    </row>
    <row r="12" spans="1:23" ht="17.100000000000001" customHeight="1" thickBot="1" x14ac:dyDescent="0.3">
      <c r="A12" s="247"/>
      <c r="B12" s="249"/>
      <c r="C12" s="40">
        <v>5</v>
      </c>
      <c r="D12" s="39">
        <v>364</v>
      </c>
      <c r="E12" s="231"/>
      <c r="F12" s="40">
        <v>9</v>
      </c>
      <c r="G12" s="39">
        <v>432</v>
      </c>
      <c r="H12" s="231"/>
      <c r="I12" s="40">
        <f>Лист2!S15</f>
        <v>0</v>
      </c>
      <c r="J12" s="39">
        <f>Лист2!U15</f>
        <v>0</v>
      </c>
      <c r="K12" s="231"/>
      <c r="L12" s="40"/>
      <c r="M12" s="39"/>
      <c r="N12" s="231"/>
      <c r="O12" s="40"/>
      <c r="P12" s="39"/>
      <c r="Q12" s="231"/>
      <c r="R12" s="78">
        <f>C12+F12+I12+L12+O12</f>
        <v>14</v>
      </c>
      <c r="S12" s="70">
        <f>D12+G12+J12+M12+P12</f>
        <v>796</v>
      </c>
      <c r="T12" s="226"/>
      <c r="U12" s="222"/>
      <c r="W12" s="45"/>
    </row>
    <row r="13" spans="1:23" ht="17.100000000000001" customHeight="1" thickTop="1" thickBot="1" x14ac:dyDescent="0.3">
      <c r="A13" s="248"/>
      <c r="B13" s="172"/>
      <c r="C13" s="56">
        <f>C11/C12</f>
        <v>2.6</v>
      </c>
      <c r="D13" s="56">
        <f>D11/D12</f>
        <v>1.1428571428571428</v>
      </c>
      <c r="E13" s="46">
        <v>4</v>
      </c>
      <c r="F13" s="56">
        <f>F11/F12</f>
        <v>1.2222222222222223</v>
      </c>
      <c r="G13" s="56">
        <f>G11/G12</f>
        <v>1.0092592592592593</v>
      </c>
      <c r="H13" s="46">
        <v>3</v>
      </c>
      <c r="I13" s="56" t="e">
        <f>I11/I12</f>
        <v>#DIV/0!</v>
      </c>
      <c r="J13" s="56" t="e">
        <f>J11/J12</f>
        <v>#DIV/0!</v>
      </c>
      <c r="K13" s="46">
        <f>Лист2!Q15</f>
        <v>0</v>
      </c>
      <c r="L13" s="56"/>
      <c r="M13" s="41"/>
      <c r="N13" s="46"/>
      <c r="O13" s="56"/>
      <c r="P13" s="41"/>
      <c r="Q13" s="46"/>
      <c r="R13" s="71">
        <f>R11/R12</f>
        <v>1.7142857142857142</v>
      </c>
      <c r="S13" s="71">
        <f>S11/S12</f>
        <v>1.0703517587939699</v>
      </c>
      <c r="T13" s="130">
        <f>E13+H13+K13+N13+Q13</f>
        <v>7</v>
      </c>
      <c r="U13" s="222"/>
    </row>
    <row r="14" spans="1:23" ht="17.100000000000001" customHeight="1" x14ac:dyDescent="0.25">
      <c r="A14" s="246">
        <v>3</v>
      </c>
      <c r="B14" s="161" t="str">
        <f>Лист1!C15</f>
        <v>«КАЗЫГУРТ»                                      г.Шымкент</v>
      </c>
      <c r="C14" s="48">
        <v>11</v>
      </c>
      <c r="D14" s="37">
        <v>416</v>
      </c>
      <c r="E14" s="230">
        <v>9</v>
      </c>
      <c r="F14" s="48">
        <v>10</v>
      </c>
      <c r="G14" s="37">
        <v>422</v>
      </c>
      <c r="H14" s="230">
        <v>7</v>
      </c>
      <c r="I14" s="48">
        <f>Лист2!R17</f>
        <v>0</v>
      </c>
      <c r="J14" s="37">
        <f>Лист2!T17</f>
        <v>0</v>
      </c>
      <c r="K14" s="230">
        <f>Лист2!P17</f>
        <v>3</v>
      </c>
      <c r="L14" s="48"/>
      <c r="M14" s="37"/>
      <c r="N14" s="230"/>
      <c r="O14" s="48"/>
      <c r="P14" s="37"/>
      <c r="Q14" s="230"/>
      <c r="R14" s="67">
        <f>C14+F14+I14+L14+O14</f>
        <v>21</v>
      </c>
      <c r="S14" s="68">
        <f>D14+G14+J14+M14+P14</f>
        <v>838</v>
      </c>
      <c r="T14" s="229">
        <f>E14+H14+K14+N14+Q14</f>
        <v>19</v>
      </c>
      <c r="U14" s="227">
        <v>3</v>
      </c>
    </row>
    <row r="15" spans="1:23" ht="17.100000000000001" customHeight="1" thickBot="1" x14ac:dyDescent="0.3">
      <c r="A15" s="247"/>
      <c r="B15" s="249"/>
      <c r="C15" s="40">
        <v>7</v>
      </c>
      <c r="D15" s="39">
        <v>365</v>
      </c>
      <c r="E15" s="231"/>
      <c r="F15" s="40">
        <v>11</v>
      </c>
      <c r="G15" s="39">
        <v>438</v>
      </c>
      <c r="H15" s="231"/>
      <c r="I15" s="40">
        <f>Лист2!S17</f>
        <v>0</v>
      </c>
      <c r="J15" s="39">
        <f>Лист2!U17</f>
        <v>0</v>
      </c>
      <c r="K15" s="231"/>
      <c r="L15" s="40"/>
      <c r="M15" s="39"/>
      <c r="N15" s="231"/>
      <c r="O15" s="40"/>
      <c r="P15" s="39"/>
      <c r="Q15" s="231"/>
      <c r="R15" s="69">
        <f>C15+F15+I15+L15+O15</f>
        <v>18</v>
      </c>
      <c r="S15" s="70">
        <f>D15+G15+J15+M15+P15</f>
        <v>803</v>
      </c>
      <c r="T15" s="226"/>
      <c r="U15" s="222"/>
    </row>
    <row r="16" spans="1:23" ht="17.100000000000001" customHeight="1" thickTop="1" thickBot="1" x14ac:dyDescent="0.3">
      <c r="A16" s="248"/>
      <c r="B16" s="172"/>
      <c r="C16" s="56">
        <f>C14/C15</f>
        <v>1.5714285714285714</v>
      </c>
      <c r="D16" s="56">
        <f>D14/D15</f>
        <v>1.1397260273972603</v>
      </c>
      <c r="E16" s="47">
        <v>3</v>
      </c>
      <c r="F16" s="56">
        <f>F14/F15</f>
        <v>0.90909090909090906</v>
      </c>
      <c r="G16" s="56">
        <f>G14/G15</f>
        <v>0.9634703196347032</v>
      </c>
      <c r="H16" s="47">
        <v>2</v>
      </c>
      <c r="I16" s="56" t="e">
        <f>I14/I15</f>
        <v>#DIV/0!</v>
      </c>
      <c r="J16" s="56" t="e">
        <f>J14/J15</f>
        <v>#DIV/0!</v>
      </c>
      <c r="K16" s="47">
        <f>Лист2!Q17</f>
        <v>0</v>
      </c>
      <c r="L16" s="56"/>
      <c r="M16" s="41"/>
      <c r="N16" s="47"/>
      <c r="O16" s="56"/>
      <c r="P16" s="41"/>
      <c r="Q16" s="47"/>
      <c r="R16" s="71">
        <f>R14/R15</f>
        <v>1.1666666666666667</v>
      </c>
      <c r="S16" s="71">
        <f>S14/S15</f>
        <v>1.0435865504358655</v>
      </c>
      <c r="T16" s="129">
        <f>E16+H16+K16+N16+Q16</f>
        <v>5</v>
      </c>
      <c r="U16" s="228"/>
    </row>
    <row r="17" spans="1:21" ht="17.100000000000001" customHeight="1" x14ac:dyDescent="0.25">
      <c r="A17" s="246">
        <v>4</v>
      </c>
      <c r="B17" s="161" t="str">
        <f>Лист1!C17</f>
        <v xml:space="preserve">"МЕТАЛЛУРГ"                                        г. Темиртау </v>
      </c>
      <c r="C17" s="38">
        <v>6</v>
      </c>
      <c r="D17" s="37">
        <v>371</v>
      </c>
      <c r="E17" s="230">
        <v>3</v>
      </c>
      <c r="F17" s="38">
        <v>0</v>
      </c>
      <c r="G17" s="37">
        <v>275</v>
      </c>
      <c r="H17" s="230">
        <v>0</v>
      </c>
      <c r="I17" s="38">
        <f>Лист2!R19</f>
        <v>0</v>
      </c>
      <c r="J17" s="37">
        <f>Лист2!T19</f>
        <v>0</v>
      </c>
      <c r="K17" s="230">
        <f>Лист2!P19</f>
        <v>1</v>
      </c>
      <c r="L17" s="38"/>
      <c r="M17" s="37"/>
      <c r="N17" s="230"/>
      <c r="O17" s="38"/>
      <c r="P17" s="37"/>
      <c r="Q17" s="230"/>
      <c r="R17" s="72">
        <f>C17+F17+I17+L17+O17</f>
        <v>6</v>
      </c>
      <c r="S17" s="73">
        <f>D17+G17+J17+M17+P17</f>
        <v>646</v>
      </c>
      <c r="T17" s="225">
        <f>E17+H17+K17+N17+Q17</f>
        <v>4</v>
      </c>
      <c r="U17" s="222">
        <v>6</v>
      </c>
    </row>
    <row r="18" spans="1:21" ht="17.100000000000001" customHeight="1" thickBot="1" x14ac:dyDescent="0.3">
      <c r="A18" s="247"/>
      <c r="B18" s="249"/>
      <c r="C18" s="40">
        <v>13</v>
      </c>
      <c r="D18" s="39">
        <v>437</v>
      </c>
      <c r="E18" s="231"/>
      <c r="F18" s="40">
        <v>15</v>
      </c>
      <c r="G18" s="39">
        <v>375</v>
      </c>
      <c r="H18" s="231"/>
      <c r="I18" s="40">
        <f>Лист2!S19</f>
        <v>0</v>
      </c>
      <c r="J18" s="39">
        <f>Лист2!U19</f>
        <v>0</v>
      </c>
      <c r="K18" s="231"/>
      <c r="L18" s="40"/>
      <c r="M18" s="39"/>
      <c r="N18" s="231"/>
      <c r="O18" s="40"/>
      <c r="P18" s="39"/>
      <c r="Q18" s="231"/>
      <c r="R18" s="69">
        <f>C18+F18+I18+L18+O18</f>
        <v>28</v>
      </c>
      <c r="S18" s="70">
        <f>D18+G18+J18+M18+P18</f>
        <v>812</v>
      </c>
      <c r="T18" s="226"/>
      <c r="U18" s="222"/>
    </row>
    <row r="19" spans="1:21" ht="17.100000000000001" customHeight="1" thickTop="1" thickBot="1" x14ac:dyDescent="0.3">
      <c r="A19" s="248"/>
      <c r="B19" s="172"/>
      <c r="C19" s="56">
        <f>C17/C18</f>
        <v>0.46153846153846156</v>
      </c>
      <c r="D19" s="56">
        <f>D17/D18</f>
        <v>0.84897025171624718</v>
      </c>
      <c r="E19" s="43">
        <v>1</v>
      </c>
      <c r="F19" s="56">
        <f>F17/F18</f>
        <v>0</v>
      </c>
      <c r="G19" s="56">
        <f>G17/G18</f>
        <v>0.73333333333333328</v>
      </c>
      <c r="H19" s="43">
        <v>0</v>
      </c>
      <c r="I19" s="56" t="e">
        <f>I17/I18</f>
        <v>#DIV/0!</v>
      </c>
      <c r="J19" s="56" t="e">
        <f>J17/J18</f>
        <v>#DIV/0!</v>
      </c>
      <c r="K19" s="43">
        <f>Лист2!Q19</f>
        <v>0</v>
      </c>
      <c r="L19" s="56"/>
      <c r="M19" s="41"/>
      <c r="N19" s="43"/>
      <c r="O19" s="56"/>
      <c r="P19" s="41"/>
      <c r="Q19" s="43"/>
      <c r="R19" s="71">
        <f>R17/R18</f>
        <v>0.21428571428571427</v>
      </c>
      <c r="S19" s="71">
        <f>S17/S18</f>
        <v>0.79556650246305416</v>
      </c>
      <c r="T19" s="130">
        <f>E19+H19+K19+N19+Q19</f>
        <v>1</v>
      </c>
      <c r="U19" s="222"/>
    </row>
    <row r="20" spans="1:21" ht="17.100000000000001" customHeight="1" x14ac:dyDescent="0.25">
      <c r="A20" s="246">
        <v>5</v>
      </c>
      <c r="B20" s="159" t="str">
        <f>Лист1!C19</f>
        <v>«КОСТАНАЙ»                                              г.Костанай</v>
      </c>
      <c r="C20" s="48">
        <v>6</v>
      </c>
      <c r="D20" s="37">
        <v>349</v>
      </c>
      <c r="E20" s="230">
        <v>5</v>
      </c>
      <c r="F20" s="48">
        <v>12</v>
      </c>
      <c r="G20" s="37">
        <v>401</v>
      </c>
      <c r="H20" s="230">
        <v>10</v>
      </c>
      <c r="I20" s="48" t="e">
        <f>Лист2!#REF!</f>
        <v>#REF!</v>
      </c>
      <c r="J20" s="37" t="e">
        <f>Лист2!#REF!</f>
        <v>#REF!</v>
      </c>
      <c r="K20" s="230" t="e">
        <f>Лист2!#REF!</f>
        <v>#REF!</v>
      </c>
      <c r="L20" s="48"/>
      <c r="M20" s="37"/>
      <c r="N20" s="230"/>
      <c r="O20" s="48"/>
      <c r="P20" s="37"/>
      <c r="Q20" s="230"/>
      <c r="R20" s="67" t="e">
        <f>C20+F20+I20+L20+O20</f>
        <v>#REF!</v>
      </c>
      <c r="S20" s="68" t="e">
        <f>D20+G20+J20+M20+P20</f>
        <v>#REF!</v>
      </c>
      <c r="T20" s="229" t="e">
        <f>E20+H20+K20+N20+Q20</f>
        <v>#REF!</v>
      </c>
      <c r="U20" s="227">
        <v>4</v>
      </c>
    </row>
    <row r="21" spans="1:21" ht="17.100000000000001" customHeight="1" thickBot="1" x14ac:dyDescent="0.3">
      <c r="A21" s="247"/>
      <c r="B21" s="250"/>
      <c r="C21" s="40">
        <v>12</v>
      </c>
      <c r="D21" s="39">
        <v>393</v>
      </c>
      <c r="E21" s="231"/>
      <c r="F21" s="40">
        <v>7</v>
      </c>
      <c r="G21" s="39">
        <v>377</v>
      </c>
      <c r="H21" s="231"/>
      <c r="I21" s="40" t="e">
        <f>Лист2!#REF!</f>
        <v>#REF!</v>
      </c>
      <c r="J21" s="39" t="e">
        <f>Лист2!#REF!</f>
        <v>#REF!</v>
      </c>
      <c r="K21" s="231"/>
      <c r="L21" s="40"/>
      <c r="M21" s="39"/>
      <c r="N21" s="231"/>
      <c r="O21" s="40"/>
      <c r="P21" s="39"/>
      <c r="Q21" s="231"/>
      <c r="R21" s="69" t="e">
        <f>C21+F21+I21+L21+O21</f>
        <v>#REF!</v>
      </c>
      <c r="S21" s="70" t="e">
        <f>D21+G21+J21+M21+P21</f>
        <v>#REF!</v>
      </c>
      <c r="T21" s="226"/>
      <c r="U21" s="222"/>
    </row>
    <row r="22" spans="1:21" ht="17.100000000000001" customHeight="1" thickTop="1" thickBot="1" x14ac:dyDescent="0.3">
      <c r="A22" s="248"/>
      <c r="B22" s="186"/>
      <c r="C22" s="56">
        <f>C20/C21</f>
        <v>0.5</v>
      </c>
      <c r="D22" s="56">
        <f>D20/D21</f>
        <v>0.88804071246819338</v>
      </c>
      <c r="E22" s="47">
        <v>2</v>
      </c>
      <c r="F22" s="56">
        <f>F20/F21</f>
        <v>1.7142857142857142</v>
      </c>
      <c r="G22" s="56">
        <f>G20/G21</f>
        <v>1.0636604774535809</v>
      </c>
      <c r="H22" s="47">
        <v>4</v>
      </c>
      <c r="I22" s="56" t="e">
        <f>I20/I21</f>
        <v>#REF!</v>
      </c>
      <c r="J22" s="56" t="e">
        <f>J20/J21</f>
        <v>#REF!</v>
      </c>
      <c r="K22" s="47" t="e">
        <f>Лист2!#REF!</f>
        <v>#REF!</v>
      </c>
      <c r="L22" s="56"/>
      <c r="M22" s="41"/>
      <c r="N22" s="47"/>
      <c r="O22" s="56"/>
      <c r="P22" s="41"/>
      <c r="Q22" s="47"/>
      <c r="R22" s="71" t="e">
        <f>R20/R21</f>
        <v>#REF!</v>
      </c>
      <c r="S22" s="71" t="e">
        <f>S20/S21</f>
        <v>#REF!</v>
      </c>
      <c r="T22" s="129" t="e">
        <f>E22+H22+K22+N22+Q22</f>
        <v>#REF!</v>
      </c>
      <c r="U22" s="228"/>
    </row>
    <row r="23" spans="1:21" ht="17.100000000000001" customHeight="1" x14ac:dyDescent="0.25">
      <c r="A23" s="246">
        <v>6</v>
      </c>
      <c r="B23" s="159" t="str">
        <f>Лист1!C21</f>
        <v xml:space="preserve">«ХРОМТАУ»                         г.Хромтау </v>
      </c>
      <c r="C23" s="48">
        <v>3</v>
      </c>
      <c r="D23" s="37">
        <v>333</v>
      </c>
      <c r="E23" s="230">
        <v>1</v>
      </c>
      <c r="F23" s="48">
        <v>6</v>
      </c>
      <c r="G23" s="37">
        <v>342</v>
      </c>
      <c r="H23" s="230">
        <v>4</v>
      </c>
      <c r="I23" s="48" t="e">
        <f>Лист2!#REF!</f>
        <v>#REF!</v>
      </c>
      <c r="J23" s="37" t="e">
        <f>Лист2!#REF!</f>
        <v>#REF!</v>
      </c>
      <c r="K23" s="230" t="e">
        <f>Лист2!#REF!</f>
        <v>#REF!</v>
      </c>
      <c r="L23" s="48"/>
      <c r="M23" s="37"/>
      <c r="N23" s="230"/>
      <c r="O23" s="48"/>
      <c r="P23" s="37"/>
      <c r="Q23" s="230"/>
      <c r="R23" s="67" t="e">
        <f>C23+F23+I23+L23+O23</f>
        <v>#REF!</v>
      </c>
      <c r="S23" s="68" t="e">
        <f>D23+G23+J23+M23+P23</f>
        <v>#REF!</v>
      </c>
      <c r="T23" s="229" t="e">
        <f>E23+H23+K23+N23+Q23</f>
        <v>#REF!</v>
      </c>
      <c r="U23" s="227">
        <v>5</v>
      </c>
    </row>
    <row r="24" spans="1:21" ht="17.100000000000001" customHeight="1" thickBot="1" x14ac:dyDescent="0.3">
      <c r="A24" s="247"/>
      <c r="B24" s="250"/>
      <c r="C24" s="40">
        <v>15</v>
      </c>
      <c r="D24" s="39">
        <v>430</v>
      </c>
      <c r="E24" s="231"/>
      <c r="F24" s="40">
        <v>12</v>
      </c>
      <c r="G24" s="39">
        <v>395</v>
      </c>
      <c r="H24" s="231"/>
      <c r="I24" s="40" t="e">
        <f>Лист2!#REF!</f>
        <v>#REF!</v>
      </c>
      <c r="J24" s="39" t="e">
        <f>Лист2!#REF!</f>
        <v>#REF!</v>
      </c>
      <c r="K24" s="231"/>
      <c r="L24" s="40"/>
      <c r="M24" s="39"/>
      <c r="N24" s="231"/>
      <c r="O24" s="40"/>
      <c r="P24" s="39"/>
      <c r="Q24" s="231"/>
      <c r="R24" s="69" t="e">
        <f>C24+F24+I24+L24+O24</f>
        <v>#REF!</v>
      </c>
      <c r="S24" s="70" t="e">
        <f>D24+G24+J24+M24+P24</f>
        <v>#REF!</v>
      </c>
      <c r="T24" s="226"/>
      <c r="U24" s="222"/>
    </row>
    <row r="25" spans="1:21" ht="17.100000000000001" customHeight="1" thickTop="1" thickBot="1" x14ac:dyDescent="0.3">
      <c r="A25" s="248"/>
      <c r="B25" s="186"/>
      <c r="C25" s="56">
        <f>C23/C24</f>
        <v>0.2</v>
      </c>
      <c r="D25" s="56">
        <f>D23/D24</f>
        <v>0.77441860465116275</v>
      </c>
      <c r="E25" s="47">
        <v>0</v>
      </c>
      <c r="F25" s="56">
        <f>F23/F24</f>
        <v>0.5</v>
      </c>
      <c r="G25" s="56">
        <f>G23/G24</f>
        <v>0.86582278481012653</v>
      </c>
      <c r="H25" s="47">
        <v>1</v>
      </c>
      <c r="I25" s="56" t="e">
        <f>I23/I24</f>
        <v>#REF!</v>
      </c>
      <c r="J25" s="56" t="e">
        <f>J23/J24</f>
        <v>#REF!</v>
      </c>
      <c r="K25" s="47" t="e">
        <f>Лист2!#REF!</f>
        <v>#REF!</v>
      </c>
      <c r="L25" s="56"/>
      <c r="M25" s="41"/>
      <c r="N25" s="47"/>
      <c r="O25" s="56"/>
      <c r="P25" s="41"/>
      <c r="Q25" s="47"/>
      <c r="R25" s="71" t="e">
        <f>R23/R24</f>
        <v>#REF!</v>
      </c>
      <c r="S25" s="71" t="e">
        <f>S23/S24</f>
        <v>#REF!</v>
      </c>
      <c r="T25" s="129" t="e">
        <f>E25+H25+K25+N25+Q25</f>
        <v>#REF!</v>
      </c>
      <c r="U25" s="228"/>
    </row>
  </sheetData>
  <mergeCells count="80">
    <mergeCell ref="A23:A25"/>
    <mergeCell ref="A20:A22"/>
    <mergeCell ref="E23:E24"/>
    <mergeCell ref="H23:H24"/>
    <mergeCell ref="H20:H21"/>
    <mergeCell ref="B23:B25"/>
    <mergeCell ref="B20:B22"/>
    <mergeCell ref="E20:E21"/>
    <mergeCell ref="E11:E12"/>
    <mergeCell ref="B8:B10"/>
    <mergeCell ref="A17:A19"/>
    <mergeCell ref="B17:B19"/>
    <mergeCell ref="E17:E18"/>
    <mergeCell ref="E14:E15"/>
    <mergeCell ref="B14:B16"/>
    <mergeCell ref="A14:A16"/>
    <mergeCell ref="A11:A13"/>
    <mergeCell ref="B11:B13"/>
    <mergeCell ref="C3:E3"/>
    <mergeCell ref="E8:E9"/>
    <mergeCell ref="C7:D7"/>
    <mergeCell ref="A2:A7"/>
    <mergeCell ref="C4:E4"/>
    <mergeCell ref="A8:A10"/>
    <mergeCell ref="C5:D5"/>
    <mergeCell ref="B2:B7"/>
    <mergeCell ref="Q23:Q24"/>
    <mergeCell ref="Q20:Q21"/>
    <mergeCell ref="N11:N12"/>
    <mergeCell ref="N20:N21"/>
    <mergeCell ref="N14:N15"/>
    <mergeCell ref="Q11:Q12"/>
    <mergeCell ref="Q17:Q18"/>
    <mergeCell ref="Q14:Q15"/>
    <mergeCell ref="H14:H15"/>
    <mergeCell ref="N17:N18"/>
    <mergeCell ref="N23:N24"/>
    <mergeCell ref="H17:H18"/>
    <mergeCell ref="K23:K24"/>
    <mergeCell ref="K20:K21"/>
    <mergeCell ref="K14:K15"/>
    <mergeCell ref="K17:K18"/>
    <mergeCell ref="U23:U25"/>
    <mergeCell ref="U14:U16"/>
    <mergeCell ref="U17:U19"/>
    <mergeCell ref="T23:T24"/>
    <mergeCell ref="T20:T21"/>
    <mergeCell ref="U20:U22"/>
    <mergeCell ref="T17:T18"/>
    <mergeCell ref="T14:T15"/>
    <mergeCell ref="H11:H12"/>
    <mergeCell ref="K11:K12"/>
    <mergeCell ref="I3:K3"/>
    <mergeCell ref="L4:N4"/>
    <mergeCell ref="K8:K9"/>
    <mergeCell ref="L7:M7"/>
    <mergeCell ref="I4:K4"/>
    <mergeCell ref="L5:M5"/>
    <mergeCell ref="I5:J5"/>
    <mergeCell ref="I7:J7"/>
    <mergeCell ref="F3:H3"/>
    <mergeCell ref="F4:H4"/>
    <mergeCell ref="H8:H9"/>
    <mergeCell ref="N8:N9"/>
    <mergeCell ref="F5:G5"/>
    <mergeCell ref="F7:G7"/>
    <mergeCell ref="Q8:Q9"/>
    <mergeCell ref="L3:N3"/>
    <mergeCell ref="O3:Q3"/>
    <mergeCell ref="O4:Q4"/>
    <mergeCell ref="O5:P5"/>
    <mergeCell ref="O7:P7"/>
    <mergeCell ref="R2:U4"/>
    <mergeCell ref="R7:S7"/>
    <mergeCell ref="R5:S5"/>
    <mergeCell ref="U11:U13"/>
    <mergeCell ref="U5:U7"/>
    <mergeCell ref="T11:T12"/>
    <mergeCell ref="U8:U10"/>
    <mergeCell ref="T8:T9"/>
  </mergeCells>
  <phoneticPr fontId="1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13" workbookViewId="0">
      <selection activeCell="R26" sqref="R26"/>
    </sheetView>
  </sheetViews>
  <sheetFormatPr defaultRowHeight="15" x14ac:dyDescent="0.25"/>
  <cols>
    <col min="1" max="1" width="9.140625" style="19"/>
    <col min="2" max="2" width="4.28515625" style="19" customWidth="1"/>
    <col min="3" max="3" width="23.85546875" style="19" customWidth="1"/>
    <col min="4" max="21" width="2.28515625" style="19" customWidth="1"/>
    <col min="22" max="22" width="7.5703125" style="52" customWidth="1"/>
    <col min="23" max="23" width="6.85546875" style="19" customWidth="1"/>
    <col min="24" max="24" width="7.5703125" style="19" customWidth="1"/>
    <col min="25" max="25" width="6.85546875" style="19" customWidth="1"/>
    <col min="26" max="26" width="4.140625" style="19" customWidth="1"/>
    <col min="27" max="27" width="4.7109375" style="19" customWidth="1"/>
    <col min="28" max="28" width="6.140625" style="19" customWidth="1"/>
    <col min="29" max="29" width="6.5703125" style="19" customWidth="1"/>
    <col min="30" max="30" width="8.140625" style="19" customWidth="1"/>
    <col min="31" max="31" width="4.42578125" style="19" customWidth="1"/>
    <col min="32" max="32" width="6.28515625" style="19" customWidth="1"/>
    <col min="33" max="16384" width="9.140625" style="19"/>
  </cols>
  <sheetData>
    <row r="1" spans="2:34" ht="19.5" x14ac:dyDescent="0.25">
      <c r="S1" s="11" t="s">
        <v>14</v>
      </c>
    </row>
    <row r="2" spans="2:34" ht="19.5" x14ac:dyDescent="0.35">
      <c r="O2" s="57"/>
      <c r="R2" s="57"/>
      <c r="S2" s="11" t="s">
        <v>15</v>
      </c>
      <c r="V2" s="57"/>
    </row>
    <row r="3" spans="2:34" ht="19.5" x14ac:dyDescent="0.35">
      <c r="O3" s="57"/>
      <c r="R3" s="57"/>
      <c r="S3" s="112" t="s">
        <v>38</v>
      </c>
      <c r="V3" s="57"/>
    </row>
    <row r="4" spans="2:34" ht="18" customHeight="1" x14ac:dyDescent="0.35">
      <c r="O4" s="57"/>
      <c r="R4" s="57"/>
      <c r="S4" s="11" t="s">
        <v>37</v>
      </c>
      <c r="X4" s="57"/>
      <c r="Y4" s="57"/>
    </row>
    <row r="5" spans="2:34" ht="18" customHeight="1" x14ac:dyDescent="0.35">
      <c r="O5" s="57"/>
      <c r="R5" s="57"/>
      <c r="S5" s="12" t="s">
        <v>16</v>
      </c>
      <c r="X5" s="57"/>
      <c r="Y5" s="57"/>
    </row>
    <row r="6" spans="2:34" ht="20.25" customHeight="1" x14ac:dyDescent="0.35">
      <c r="L6" s="58"/>
      <c r="R6" s="58"/>
      <c r="S6" s="12"/>
      <c r="V6" s="59"/>
    </row>
    <row r="7" spans="2:34" ht="15" customHeight="1" x14ac:dyDescent="0.35">
      <c r="L7" s="58"/>
      <c r="R7" s="58"/>
      <c r="S7" s="110" t="s">
        <v>49</v>
      </c>
      <c r="V7" s="59"/>
    </row>
    <row r="8" spans="2:34" ht="15" customHeight="1" x14ac:dyDescent="0.3">
      <c r="O8" s="60"/>
      <c r="R8" s="13"/>
      <c r="U8" s="13"/>
      <c r="X8" s="60"/>
      <c r="Y8" s="60"/>
      <c r="AH8" s="66"/>
    </row>
    <row r="9" spans="2:34" ht="18.75" x14ac:dyDescent="0.3">
      <c r="B9" s="178" t="s">
        <v>53</v>
      </c>
      <c r="C9" s="178"/>
      <c r="D9" s="178"/>
      <c r="AB9" s="176" t="s">
        <v>48</v>
      </c>
      <c r="AC9" s="176"/>
      <c r="AD9" s="176"/>
    </row>
    <row r="10" spans="2:34" ht="15.75" customHeight="1" thickBot="1" x14ac:dyDescent="0.35">
      <c r="B10" s="1"/>
      <c r="C10" s="1"/>
    </row>
    <row r="11" spans="2:34" ht="27" customHeight="1" x14ac:dyDescent="0.25">
      <c r="B11" s="163" t="s">
        <v>0</v>
      </c>
      <c r="C11" s="163" t="s">
        <v>1</v>
      </c>
      <c r="D11" s="180">
        <v>1</v>
      </c>
      <c r="E11" s="181"/>
      <c r="F11" s="182"/>
      <c r="G11" s="180">
        <v>2</v>
      </c>
      <c r="H11" s="181"/>
      <c r="I11" s="182"/>
      <c r="J11" s="180">
        <v>3</v>
      </c>
      <c r="K11" s="181"/>
      <c r="L11" s="182"/>
      <c r="M11" s="180">
        <v>4</v>
      </c>
      <c r="N11" s="181"/>
      <c r="O11" s="182"/>
      <c r="P11" s="180">
        <v>5</v>
      </c>
      <c r="Q11" s="181"/>
      <c r="R11" s="182"/>
      <c r="S11" s="180">
        <v>6</v>
      </c>
      <c r="T11" s="181"/>
      <c r="U11" s="182"/>
      <c r="V11" s="161" t="s">
        <v>50</v>
      </c>
      <c r="W11" s="161" t="s">
        <v>51</v>
      </c>
      <c r="X11" s="161" t="s">
        <v>52</v>
      </c>
      <c r="Y11" s="161" t="s">
        <v>35</v>
      </c>
      <c r="Z11" s="159" t="s">
        <v>13</v>
      </c>
      <c r="AA11" s="277"/>
      <c r="AB11" s="159" t="s">
        <v>34</v>
      </c>
      <c r="AC11" s="277"/>
      <c r="AD11" s="161" t="s">
        <v>2</v>
      </c>
    </row>
    <row r="12" spans="2:34" ht="25.5" customHeight="1" thickBot="1" x14ac:dyDescent="0.3">
      <c r="B12" s="164"/>
      <c r="C12" s="164"/>
      <c r="D12" s="183"/>
      <c r="E12" s="184"/>
      <c r="F12" s="185"/>
      <c r="G12" s="183"/>
      <c r="H12" s="184"/>
      <c r="I12" s="185"/>
      <c r="J12" s="183"/>
      <c r="K12" s="184"/>
      <c r="L12" s="185"/>
      <c r="M12" s="183"/>
      <c r="N12" s="184"/>
      <c r="O12" s="185"/>
      <c r="P12" s="183"/>
      <c r="Q12" s="184"/>
      <c r="R12" s="185"/>
      <c r="S12" s="183"/>
      <c r="T12" s="184"/>
      <c r="U12" s="185"/>
      <c r="V12" s="172"/>
      <c r="W12" s="172"/>
      <c r="X12" s="172"/>
      <c r="Y12" s="172"/>
      <c r="Z12" s="186"/>
      <c r="AA12" s="278"/>
      <c r="AB12" s="186"/>
      <c r="AC12" s="278"/>
      <c r="AD12" s="172"/>
    </row>
    <row r="13" spans="2:34" ht="23.1" customHeight="1" thickTop="1" x14ac:dyDescent="0.25">
      <c r="B13" s="163">
        <v>1</v>
      </c>
      <c r="C13" s="272" t="str">
        <f>Лист1!C11</f>
        <v>«ТАРАЗ»                                       г.Тараз</v>
      </c>
      <c r="D13" s="274"/>
      <c r="E13" s="99"/>
      <c r="F13" s="99"/>
      <c r="G13" s="107">
        <f>Лист2!G13</f>
        <v>3</v>
      </c>
      <c r="H13" s="9" t="str">
        <f>Лист2!H13</f>
        <v>:</v>
      </c>
      <c r="I13" s="108">
        <f>Лист2!I13</f>
        <v>0</v>
      </c>
      <c r="J13" s="107">
        <f>Лист2!J13</f>
        <v>3</v>
      </c>
      <c r="K13" s="9" t="str">
        <f>Лист2!K13</f>
        <v>:</v>
      </c>
      <c r="L13" s="108">
        <f>Лист2!L13</f>
        <v>1</v>
      </c>
      <c r="M13" s="107">
        <f>Лист2!M13</f>
        <v>3</v>
      </c>
      <c r="N13" s="9" t="str">
        <f>Лист2!N13</f>
        <v>:</v>
      </c>
      <c r="O13" s="108">
        <f>Лист2!O13</f>
        <v>2</v>
      </c>
      <c r="P13" s="107" t="e">
        <f>Лист2!#REF!</f>
        <v>#REF!</v>
      </c>
      <c r="Q13" s="9" t="e">
        <f>Лист2!#REF!</f>
        <v>#REF!</v>
      </c>
      <c r="R13" s="108" t="e">
        <f>Лист2!#REF!</f>
        <v>#REF!</v>
      </c>
      <c r="S13" s="107" t="e">
        <f>Лист2!#REF!</f>
        <v>#REF!</v>
      </c>
      <c r="T13" s="9" t="e">
        <f>Лист2!#REF!</f>
        <v>#REF!</v>
      </c>
      <c r="U13" s="108" t="e">
        <f>Лист2!#REF!</f>
        <v>#REF!</v>
      </c>
      <c r="V13" s="266">
        <v>30</v>
      </c>
      <c r="W13" s="251" t="e">
        <f>H14+K14+N14+Q14+T14</f>
        <v>#REF!</v>
      </c>
      <c r="X13" s="264" t="e">
        <f>V13+W13</f>
        <v>#REF!</v>
      </c>
      <c r="Y13" s="261">
        <f>Лист3!T10</f>
        <v>10</v>
      </c>
      <c r="Z13" s="75">
        <f>Лист3!R8</f>
        <v>30</v>
      </c>
      <c r="AA13" s="76">
        <f>Лист3!R9</f>
        <v>2</v>
      </c>
      <c r="AB13" s="75">
        <f>Лист3!S8</f>
        <v>800</v>
      </c>
      <c r="AC13" s="76">
        <f>Лист3!S9</f>
        <v>555</v>
      </c>
      <c r="AD13" s="268">
        <f>Лист3!U8</f>
        <v>1</v>
      </c>
    </row>
    <row r="14" spans="2:34" ht="23.1" customHeight="1" thickBot="1" x14ac:dyDescent="0.3">
      <c r="B14" s="164"/>
      <c r="C14" s="273"/>
      <c r="D14" s="275"/>
      <c r="E14" s="100"/>
      <c r="F14" s="106"/>
      <c r="G14" s="116"/>
      <c r="H14" s="117">
        <f>Лист2!H14</f>
        <v>3</v>
      </c>
      <c r="I14" s="118"/>
      <c r="J14" s="103"/>
      <c r="K14" s="105">
        <f>Лист2!K14</f>
        <v>3</v>
      </c>
      <c r="L14" s="104"/>
      <c r="M14" s="103"/>
      <c r="N14" s="105">
        <f>Лист2!N14</f>
        <v>2</v>
      </c>
      <c r="O14" s="104"/>
      <c r="P14" s="103"/>
      <c r="Q14" s="105" t="e">
        <f>Лист2!#REF!</f>
        <v>#REF!</v>
      </c>
      <c r="R14" s="104"/>
      <c r="S14" s="103"/>
      <c r="T14" s="105" t="e">
        <f>Лист2!#REF!</f>
        <v>#REF!</v>
      </c>
      <c r="U14" s="104"/>
      <c r="V14" s="267"/>
      <c r="W14" s="252"/>
      <c r="X14" s="265"/>
      <c r="Y14" s="263"/>
      <c r="Z14" s="270">
        <f>Z13/AA13</f>
        <v>15</v>
      </c>
      <c r="AA14" s="271"/>
      <c r="AB14" s="270">
        <f>AB13/AC13</f>
        <v>1.4414414414414414</v>
      </c>
      <c r="AC14" s="271"/>
      <c r="AD14" s="269"/>
    </row>
    <row r="15" spans="2:34" ht="23.1" customHeight="1" x14ac:dyDescent="0.25">
      <c r="B15" s="163">
        <v>2</v>
      </c>
      <c r="C15" s="161" t="str">
        <f>Лист1!C13</f>
        <v>«GRACIA-КZ»                                   г.Уральск</v>
      </c>
      <c r="D15" s="107">
        <f>Лист2!D15</f>
        <v>0</v>
      </c>
      <c r="E15" s="9" t="str">
        <f>Лист2!E15</f>
        <v>:</v>
      </c>
      <c r="F15" s="108">
        <f>Лист2!F15</f>
        <v>3</v>
      </c>
      <c r="G15" s="253"/>
      <c r="H15" s="114"/>
      <c r="I15" s="115"/>
      <c r="J15" s="107">
        <f>Лист2!J15</f>
        <v>3</v>
      </c>
      <c r="K15" s="9" t="str">
        <f>Лист2!K15</f>
        <v>:</v>
      </c>
      <c r="L15" s="108">
        <f>Лист2!L15</f>
        <v>0</v>
      </c>
      <c r="M15" s="107">
        <f>Лист2!M15</f>
        <v>3</v>
      </c>
      <c r="N15" s="9" t="str">
        <f>Лист2!N15</f>
        <v>:</v>
      </c>
      <c r="O15" s="108">
        <f>Лист2!O15</f>
        <v>0</v>
      </c>
      <c r="P15" s="107" t="e">
        <f>Лист2!#REF!</f>
        <v>#REF!</v>
      </c>
      <c r="Q15" s="9" t="e">
        <f>Лист2!#REF!</f>
        <v>#REF!</v>
      </c>
      <c r="R15" s="108" t="e">
        <f>Лист2!#REF!</f>
        <v>#REF!</v>
      </c>
      <c r="S15" s="107" t="e">
        <f>Лист2!#REF!</f>
        <v>#REF!</v>
      </c>
      <c r="T15" s="9" t="e">
        <f>Лист2!#REF!</f>
        <v>#REF!</v>
      </c>
      <c r="U15" s="108" t="e">
        <f>Лист2!#REF!</f>
        <v>#REF!</v>
      </c>
      <c r="V15" s="257">
        <v>21</v>
      </c>
      <c r="W15" s="251" t="e">
        <f>E16+K16+N16+Q16+T16</f>
        <v>#REF!</v>
      </c>
      <c r="X15" s="264" t="e">
        <f>V15+W15</f>
        <v>#REF!</v>
      </c>
      <c r="Y15" s="261">
        <f>Лист3!T13</f>
        <v>7</v>
      </c>
      <c r="Z15" s="75">
        <f>Лист3!R11</f>
        <v>24</v>
      </c>
      <c r="AA15" s="76">
        <f>Лист3!R12</f>
        <v>14</v>
      </c>
      <c r="AB15" s="75">
        <f>Лист3!S11</f>
        <v>852</v>
      </c>
      <c r="AC15" s="76">
        <f>Лист3!S12</f>
        <v>796</v>
      </c>
      <c r="AD15" s="268">
        <f>Лист3!U11</f>
        <v>2</v>
      </c>
    </row>
    <row r="16" spans="2:34" ht="23.1" customHeight="1" thickBot="1" x14ac:dyDescent="0.3">
      <c r="B16" s="164"/>
      <c r="C16" s="172"/>
      <c r="D16" s="103"/>
      <c r="E16" s="105">
        <f>Лист2!E16</f>
        <v>0</v>
      </c>
      <c r="F16" s="104"/>
      <c r="G16" s="254"/>
      <c r="H16" s="101"/>
      <c r="I16" s="61"/>
      <c r="J16" s="103"/>
      <c r="K16" s="105">
        <f>Лист2!K16</f>
        <v>3</v>
      </c>
      <c r="L16" s="104"/>
      <c r="M16" s="103"/>
      <c r="N16" s="105">
        <f>Лист2!N16</f>
        <v>3</v>
      </c>
      <c r="O16" s="104"/>
      <c r="P16" s="103"/>
      <c r="Q16" s="105" t="e">
        <f>Лист2!#REF!</f>
        <v>#REF!</v>
      </c>
      <c r="R16" s="104"/>
      <c r="S16" s="103"/>
      <c r="T16" s="105" t="e">
        <f>Лист2!#REF!</f>
        <v>#REF!</v>
      </c>
      <c r="U16" s="104"/>
      <c r="V16" s="258"/>
      <c r="W16" s="252"/>
      <c r="X16" s="265"/>
      <c r="Y16" s="263"/>
      <c r="Z16" s="270">
        <f>Z15/AA15</f>
        <v>1.7142857142857142</v>
      </c>
      <c r="AA16" s="271"/>
      <c r="AB16" s="270">
        <f>AB15/AC15</f>
        <v>1.0703517587939699</v>
      </c>
      <c r="AC16" s="271"/>
      <c r="AD16" s="269"/>
    </row>
    <row r="17" spans="2:30" ht="23.1" customHeight="1" x14ac:dyDescent="0.25">
      <c r="B17" s="163">
        <v>3</v>
      </c>
      <c r="C17" s="161" t="str">
        <f>Лист1!C15</f>
        <v>«КАЗЫГУРТ»                                      г.Шымкент</v>
      </c>
      <c r="D17" s="107">
        <f>Лист2!D17</f>
        <v>1</v>
      </c>
      <c r="E17" s="9" t="str">
        <f>Лист2!E17</f>
        <v>:</v>
      </c>
      <c r="F17" s="108">
        <f>Лист2!F17</f>
        <v>3</v>
      </c>
      <c r="G17" s="107">
        <f>Лист2!G17</f>
        <v>0</v>
      </c>
      <c r="H17" s="9" t="str">
        <f>Лист2!H17</f>
        <v>:</v>
      </c>
      <c r="I17" s="108">
        <f>Лист2!I17</f>
        <v>3</v>
      </c>
      <c r="J17" s="276"/>
      <c r="K17" s="102"/>
      <c r="L17" s="62"/>
      <c r="M17" s="107">
        <f>Лист2!M17</f>
        <v>3</v>
      </c>
      <c r="N17" s="9" t="str">
        <f>Лист2!N17</f>
        <v>:</v>
      </c>
      <c r="O17" s="108">
        <f>Лист2!O17</f>
        <v>1</v>
      </c>
      <c r="P17" s="107" t="e">
        <f>Лист2!#REF!</f>
        <v>#REF!</v>
      </c>
      <c r="Q17" s="9" t="e">
        <f>Лист2!#REF!</f>
        <v>#REF!</v>
      </c>
      <c r="R17" s="108" t="e">
        <f>Лист2!#REF!</f>
        <v>#REF!</v>
      </c>
      <c r="S17" s="107" t="e">
        <f>Лист2!#REF!</f>
        <v>#REF!</v>
      </c>
      <c r="T17" s="9" t="e">
        <f>Лист2!#REF!</f>
        <v>#REF!</v>
      </c>
      <c r="U17" s="108" t="e">
        <f>Лист2!#REF!</f>
        <v>#REF!</v>
      </c>
      <c r="V17" s="257">
        <v>16</v>
      </c>
      <c r="W17" s="251" t="e">
        <f>E18+H18+N18+Q18+T18</f>
        <v>#REF!</v>
      </c>
      <c r="X17" s="264" t="e">
        <f>V17+W17</f>
        <v>#REF!</v>
      </c>
      <c r="Y17" s="261">
        <f>Лист3!T16</f>
        <v>5</v>
      </c>
      <c r="Z17" s="75">
        <f>Лист3!R14</f>
        <v>21</v>
      </c>
      <c r="AA17" s="76">
        <f>Лист3!R15</f>
        <v>18</v>
      </c>
      <c r="AB17" s="75">
        <f>Лист3!S14</f>
        <v>838</v>
      </c>
      <c r="AC17" s="76">
        <f>Лист3!S15</f>
        <v>803</v>
      </c>
      <c r="AD17" s="268">
        <f>Лист3!U14</f>
        <v>3</v>
      </c>
    </row>
    <row r="18" spans="2:30" ht="23.1" customHeight="1" thickBot="1" x14ac:dyDescent="0.3">
      <c r="B18" s="164"/>
      <c r="C18" s="172"/>
      <c r="D18" s="103"/>
      <c r="E18" s="105">
        <f>Лист2!E18</f>
        <v>0</v>
      </c>
      <c r="F18" s="104"/>
      <c r="G18" s="103"/>
      <c r="H18" s="105">
        <f>Лист2!H18</f>
        <v>0</v>
      </c>
      <c r="I18" s="104"/>
      <c r="J18" s="260"/>
      <c r="K18" s="64"/>
      <c r="L18" s="63"/>
      <c r="M18" s="116"/>
      <c r="N18" s="117">
        <f>Лист2!N18</f>
        <v>3</v>
      </c>
      <c r="O18" s="118"/>
      <c r="P18" s="103"/>
      <c r="Q18" s="105" t="e">
        <f>Лист2!#REF!</f>
        <v>#REF!</v>
      </c>
      <c r="R18" s="104"/>
      <c r="S18" s="103"/>
      <c r="T18" s="105" t="e">
        <f>Лист2!#REF!</f>
        <v>#REF!</v>
      </c>
      <c r="U18" s="104"/>
      <c r="V18" s="258"/>
      <c r="W18" s="252"/>
      <c r="X18" s="265"/>
      <c r="Y18" s="263"/>
      <c r="Z18" s="270">
        <f>Z17/AA17</f>
        <v>1.1666666666666667</v>
      </c>
      <c r="AA18" s="271"/>
      <c r="AB18" s="270">
        <f>AB17/AC17</f>
        <v>1.0435865504358655</v>
      </c>
      <c r="AC18" s="271"/>
      <c r="AD18" s="269"/>
    </row>
    <row r="19" spans="2:30" ht="23.1" customHeight="1" x14ac:dyDescent="0.25">
      <c r="B19" s="163">
        <v>4</v>
      </c>
      <c r="C19" s="161" t="str">
        <f>Лист1!C17</f>
        <v xml:space="preserve">"МЕТАЛЛУРГ"                                        г. Темиртау </v>
      </c>
      <c r="D19" s="107">
        <f>Лист2!D19</f>
        <v>2</v>
      </c>
      <c r="E19" s="9" t="str">
        <f>Лист2!E19</f>
        <v>:</v>
      </c>
      <c r="F19" s="108">
        <f>Лист2!F19</f>
        <v>3</v>
      </c>
      <c r="G19" s="107">
        <f>Лист2!G19</f>
        <v>0</v>
      </c>
      <c r="H19" s="9" t="str">
        <f>Лист2!H19</f>
        <v>:</v>
      </c>
      <c r="I19" s="108">
        <f>Лист2!I19</f>
        <v>3</v>
      </c>
      <c r="J19" s="107">
        <f>Лист2!J19</f>
        <v>1</v>
      </c>
      <c r="K19" s="9" t="str">
        <f>Лист2!K19</f>
        <v>:</v>
      </c>
      <c r="L19" s="108">
        <f>Лист2!L19</f>
        <v>3</v>
      </c>
      <c r="M19" s="253"/>
      <c r="N19" s="114"/>
      <c r="O19" s="115"/>
      <c r="P19" s="107" t="e">
        <f>Лист2!#REF!</f>
        <v>#REF!</v>
      </c>
      <c r="Q19" s="9" t="e">
        <f>Лист2!#REF!</f>
        <v>#REF!</v>
      </c>
      <c r="R19" s="108" t="e">
        <f>Лист2!#REF!</f>
        <v>#REF!</v>
      </c>
      <c r="S19" s="107" t="e">
        <f>Лист2!#REF!</f>
        <v>#REF!</v>
      </c>
      <c r="T19" s="9" t="e">
        <f>Лист2!#REF!</f>
        <v>#REF!</v>
      </c>
      <c r="U19" s="108" t="e">
        <f>Лист2!#REF!</f>
        <v>#REF!</v>
      </c>
      <c r="V19" s="257">
        <v>3</v>
      </c>
      <c r="W19" s="251" t="e">
        <f>E20+H20+K20+Q20+T20</f>
        <v>#REF!</v>
      </c>
      <c r="X19" s="264" t="e">
        <f>V19+W19</f>
        <v>#REF!</v>
      </c>
      <c r="Y19" s="261">
        <f>Лист3!T19</f>
        <v>1</v>
      </c>
      <c r="Z19" s="75">
        <f>Лист3!R17</f>
        <v>6</v>
      </c>
      <c r="AA19" s="76">
        <f>Лист3!R18</f>
        <v>28</v>
      </c>
      <c r="AB19" s="75">
        <f>Лист3!S17</f>
        <v>646</v>
      </c>
      <c r="AC19" s="76">
        <f>Лист3!S18</f>
        <v>812</v>
      </c>
      <c r="AD19" s="268">
        <f>Лист3!U17</f>
        <v>6</v>
      </c>
    </row>
    <row r="20" spans="2:30" ht="23.1" customHeight="1" thickBot="1" x14ac:dyDescent="0.3">
      <c r="B20" s="164"/>
      <c r="C20" s="172"/>
      <c r="D20" s="103"/>
      <c r="E20" s="105">
        <f>Лист2!E20</f>
        <v>1</v>
      </c>
      <c r="F20" s="104"/>
      <c r="G20" s="103"/>
      <c r="H20" s="105">
        <f>Лист2!H20</f>
        <v>0</v>
      </c>
      <c r="I20" s="104"/>
      <c r="J20" s="103"/>
      <c r="K20" s="105">
        <f>Лист2!K20</f>
        <v>0</v>
      </c>
      <c r="L20" s="104"/>
      <c r="M20" s="254"/>
      <c r="N20" s="101"/>
      <c r="O20" s="61"/>
      <c r="P20" s="116"/>
      <c r="Q20" s="117" t="e">
        <f>Лист2!#REF!</f>
        <v>#REF!</v>
      </c>
      <c r="R20" s="118"/>
      <c r="S20" s="103"/>
      <c r="T20" s="105" t="e">
        <f>Лист2!#REF!</f>
        <v>#REF!</v>
      </c>
      <c r="U20" s="104"/>
      <c r="V20" s="258"/>
      <c r="W20" s="252"/>
      <c r="X20" s="265"/>
      <c r="Y20" s="263"/>
      <c r="Z20" s="270">
        <f>Z19/AA19</f>
        <v>0.21428571428571427</v>
      </c>
      <c r="AA20" s="271"/>
      <c r="AB20" s="270">
        <f>AB19/AC19</f>
        <v>0.79556650246305416</v>
      </c>
      <c r="AC20" s="271"/>
      <c r="AD20" s="269"/>
    </row>
    <row r="21" spans="2:30" ht="23.1" customHeight="1" x14ac:dyDescent="0.25">
      <c r="B21" s="163">
        <v>5</v>
      </c>
      <c r="C21" s="161" t="str">
        <f>Лист1!C19</f>
        <v>«КОСТАНАЙ»                                              г.Костанай</v>
      </c>
      <c r="D21" s="107" t="e">
        <f>Лист2!#REF!</f>
        <v>#REF!</v>
      </c>
      <c r="E21" s="9" t="e">
        <f>Лист2!#REF!</f>
        <v>#REF!</v>
      </c>
      <c r="F21" s="108" t="e">
        <f>Лист2!#REF!</f>
        <v>#REF!</v>
      </c>
      <c r="G21" s="107" t="e">
        <f>Лист2!#REF!</f>
        <v>#REF!</v>
      </c>
      <c r="H21" s="9" t="e">
        <f>Лист2!#REF!</f>
        <v>#REF!</v>
      </c>
      <c r="I21" s="108" t="e">
        <f>Лист2!#REF!</f>
        <v>#REF!</v>
      </c>
      <c r="J21" s="107" t="e">
        <f>Лист2!#REF!</f>
        <v>#REF!</v>
      </c>
      <c r="K21" s="9" t="e">
        <f>Лист2!#REF!</f>
        <v>#REF!</v>
      </c>
      <c r="L21" s="108" t="e">
        <f>Лист2!#REF!</f>
        <v>#REF!</v>
      </c>
      <c r="M21" s="107" t="e">
        <f>Лист2!#REF!</f>
        <v>#REF!</v>
      </c>
      <c r="N21" s="9" t="e">
        <f>Лист2!#REF!</f>
        <v>#REF!</v>
      </c>
      <c r="O21" s="108" t="e">
        <f>Лист2!#REF!</f>
        <v>#REF!</v>
      </c>
      <c r="P21" s="259"/>
      <c r="Q21" s="114"/>
      <c r="R21" s="119"/>
      <c r="S21" s="107" t="e">
        <f>Лист2!#REF!</f>
        <v>#REF!</v>
      </c>
      <c r="T21" s="9" t="e">
        <f>Лист2!#REF!</f>
        <v>#REF!</v>
      </c>
      <c r="U21" s="108" t="e">
        <f>Лист2!#REF!</f>
        <v>#REF!</v>
      </c>
      <c r="V21" s="257">
        <v>15</v>
      </c>
      <c r="W21" s="251" t="e">
        <f>E22+H22+K22+N22+T22</f>
        <v>#REF!</v>
      </c>
      <c r="X21" s="264" t="e">
        <f>V21+W21</f>
        <v>#REF!</v>
      </c>
      <c r="Y21" s="261" t="e">
        <f>Лист3!T22</f>
        <v>#REF!</v>
      </c>
      <c r="Z21" s="75" t="e">
        <f>Лист3!R20</f>
        <v>#REF!</v>
      </c>
      <c r="AA21" s="76" t="e">
        <f>Лист3!R21</f>
        <v>#REF!</v>
      </c>
      <c r="AB21" s="79" t="e">
        <f>Лист3!S20</f>
        <v>#REF!</v>
      </c>
      <c r="AC21" s="80" t="e">
        <f>Лист3!S21</f>
        <v>#REF!</v>
      </c>
      <c r="AD21" s="268">
        <f>Лист3!U20</f>
        <v>4</v>
      </c>
    </row>
    <row r="22" spans="2:30" ht="23.1" customHeight="1" thickBot="1" x14ac:dyDescent="0.3">
      <c r="B22" s="164"/>
      <c r="C22" s="162"/>
      <c r="D22" s="103"/>
      <c r="E22" s="105" t="e">
        <f>Лист2!#REF!</f>
        <v>#REF!</v>
      </c>
      <c r="F22" s="104"/>
      <c r="G22" s="103"/>
      <c r="H22" s="105" t="e">
        <f>Лист2!#REF!</f>
        <v>#REF!</v>
      </c>
      <c r="I22" s="104"/>
      <c r="J22" s="103"/>
      <c r="K22" s="105" t="e">
        <f>Лист2!#REF!</f>
        <v>#REF!</v>
      </c>
      <c r="L22" s="104"/>
      <c r="M22" s="103"/>
      <c r="N22" s="105" t="e">
        <f>Лист2!#REF!</f>
        <v>#REF!</v>
      </c>
      <c r="O22" s="104"/>
      <c r="P22" s="260"/>
      <c r="Q22" s="64"/>
      <c r="R22" s="63"/>
      <c r="S22" s="116"/>
      <c r="T22" s="117" t="e">
        <f>Лист2!#REF!</f>
        <v>#REF!</v>
      </c>
      <c r="U22" s="118"/>
      <c r="V22" s="258"/>
      <c r="W22" s="252"/>
      <c r="X22" s="265"/>
      <c r="Y22" s="262" t="e">
        <f>Лист3!T23</f>
        <v>#REF!</v>
      </c>
      <c r="Z22" s="270" t="e">
        <f>Z21/AA21</f>
        <v>#REF!</v>
      </c>
      <c r="AA22" s="271"/>
      <c r="AB22" s="270" t="e">
        <f>AB21/AC21</f>
        <v>#REF!</v>
      </c>
      <c r="AC22" s="271"/>
      <c r="AD22" s="269"/>
    </row>
    <row r="23" spans="2:30" ht="23.1" customHeight="1" thickTop="1" x14ac:dyDescent="0.25">
      <c r="B23" s="163">
        <v>6</v>
      </c>
      <c r="C23" s="255" t="str">
        <f>Лист1!C21</f>
        <v xml:space="preserve">«ХРОМТАУ»                         г.Хромтау </v>
      </c>
      <c r="D23" s="107" t="e">
        <f>Лист2!#REF!</f>
        <v>#REF!</v>
      </c>
      <c r="E23" s="9" t="e">
        <f>Лист2!#REF!</f>
        <v>#REF!</v>
      </c>
      <c r="F23" s="108" t="e">
        <f>Лист2!#REF!</f>
        <v>#REF!</v>
      </c>
      <c r="G23" s="107" t="e">
        <f>Лист2!#REF!</f>
        <v>#REF!</v>
      </c>
      <c r="H23" s="9" t="e">
        <f>Лист2!#REF!</f>
        <v>#REF!</v>
      </c>
      <c r="I23" s="108" t="e">
        <f>Лист2!#REF!</f>
        <v>#REF!</v>
      </c>
      <c r="J23" s="107" t="e">
        <f>Лист2!#REF!</f>
        <v>#REF!</v>
      </c>
      <c r="K23" s="9" t="e">
        <f>Лист2!#REF!</f>
        <v>#REF!</v>
      </c>
      <c r="L23" s="108" t="e">
        <f>Лист2!#REF!</f>
        <v>#REF!</v>
      </c>
      <c r="M23" s="107" t="e">
        <f>Лист2!#REF!</f>
        <v>#REF!</v>
      </c>
      <c r="N23" s="9" t="e">
        <f>Лист2!#REF!</f>
        <v>#REF!</v>
      </c>
      <c r="O23" s="108" t="e">
        <f>Лист2!#REF!</f>
        <v>#REF!</v>
      </c>
      <c r="P23" s="107" t="e">
        <f>Лист2!#REF!</f>
        <v>#REF!</v>
      </c>
      <c r="Q23" s="9" t="e">
        <f>Лист2!#REF!</f>
        <v>#REF!</v>
      </c>
      <c r="R23" s="108" t="e">
        <f>Лист2!#REF!</f>
        <v>#REF!</v>
      </c>
      <c r="S23" s="114"/>
      <c r="T23" s="114"/>
      <c r="U23" s="114"/>
      <c r="V23" s="257">
        <v>5</v>
      </c>
      <c r="W23" s="251" t="e">
        <f>E24+H24+K24+N24+Q24</f>
        <v>#REF!</v>
      </c>
      <c r="X23" s="264" t="e">
        <f>V23+W23</f>
        <v>#REF!</v>
      </c>
      <c r="Y23" s="261" t="e">
        <f>Лист3!T25</f>
        <v>#REF!</v>
      </c>
      <c r="Z23" s="81" t="e">
        <f>Лист3!R23</f>
        <v>#REF!</v>
      </c>
      <c r="AA23" s="82" t="e">
        <f>Лист3!R24</f>
        <v>#REF!</v>
      </c>
      <c r="AB23" s="83" t="e">
        <f>Лист3!S23</f>
        <v>#REF!</v>
      </c>
      <c r="AC23" s="84" t="e">
        <f>Лист3!S24</f>
        <v>#REF!</v>
      </c>
      <c r="AD23" s="268">
        <f>Лист3!U23</f>
        <v>5</v>
      </c>
    </row>
    <row r="24" spans="2:30" ht="23.1" customHeight="1" thickBot="1" x14ac:dyDescent="0.3">
      <c r="B24" s="164"/>
      <c r="C24" s="256"/>
      <c r="D24" s="103"/>
      <c r="E24" s="109" t="e">
        <f>Лист2!#REF!</f>
        <v>#REF!</v>
      </c>
      <c r="F24" s="104"/>
      <c r="G24" s="103"/>
      <c r="H24" s="109" t="e">
        <f>Лист2!#REF!</f>
        <v>#REF!</v>
      </c>
      <c r="I24" s="104"/>
      <c r="J24" s="103"/>
      <c r="K24" s="109" t="e">
        <f>Лист2!#REF!</f>
        <v>#REF!</v>
      </c>
      <c r="L24" s="104"/>
      <c r="M24" s="103"/>
      <c r="N24" s="109" t="e">
        <f>Лист2!#REF!</f>
        <v>#REF!</v>
      </c>
      <c r="O24" s="104"/>
      <c r="P24" s="103"/>
      <c r="Q24" s="109" t="e">
        <f>Лист2!#REF!</f>
        <v>#REF!</v>
      </c>
      <c r="R24" s="104"/>
      <c r="S24" s="64"/>
      <c r="T24" s="64"/>
      <c r="U24" s="64"/>
      <c r="V24" s="258"/>
      <c r="W24" s="252"/>
      <c r="X24" s="265"/>
      <c r="Y24" s="262">
        <f>Лист3!T26</f>
        <v>0</v>
      </c>
      <c r="Z24" s="270" t="e">
        <f>Z23/AA23</f>
        <v>#REF!</v>
      </c>
      <c r="AA24" s="271"/>
      <c r="AB24" s="270" t="e">
        <f>AB23/AC23</f>
        <v>#REF!</v>
      </c>
      <c r="AC24" s="271"/>
      <c r="AD24" s="269"/>
    </row>
    <row r="26" spans="2:30" ht="18.75" x14ac:dyDescent="0.3">
      <c r="B26" s="1" t="s">
        <v>3</v>
      </c>
      <c r="I26" s="1"/>
      <c r="K26" s="113" t="s">
        <v>56</v>
      </c>
      <c r="L26" s="111"/>
      <c r="R26" s="1" t="s">
        <v>36</v>
      </c>
      <c r="AB26" s="1"/>
    </row>
  </sheetData>
  <mergeCells count="76">
    <mergeCell ref="AB9:AD9"/>
    <mergeCell ref="AB11:AC12"/>
    <mergeCell ref="Y11:Y12"/>
    <mergeCell ref="AD11:AD12"/>
    <mergeCell ref="Z11:AA12"/>
    <mergeCell ref="B9:D9"/>
    <mergeCell ref="C11:C12"/>
    <mergeCell ref="D11:F12"/>
    <mergeCell ref="B11:B12"/>
    <mergeCell ref="X11:X12"/>
    <mergeCell ref="W11:W12"/>
    <mergeCell ref="V11:V12"/>
    <mergeCell ref="S11:U12"/>
    <mergeCell ref="G11:I12"/>
    <mergeCell ref="P11:R12"/>
    <mergeCell ref="M11:O12"/>
    <mergeCell ref="J11:L12"/>
    <mergeCell ref="W13:W14"/>
    <mergeCell ref="AB14:AC14"/>
    <mergeCell ref="X13:X14"/>
    <mergeCell ref="X17:X18"/>
    <mergeCell ref="B15:B16"/>
    <mergeCell ref="Y13:Y14"/>
    <mergeCell ref="C15:C16"/>
    <mergeCell ref="W15:W16"/>
    <mergeCell ref="V15:V16"/>
    <mergeCell ref="G15:G16"/>
    <mergeCell ref="X15:X16"/>
    <mergeCell ref="B13:B14"/>
    <mergeCell ref="C13:C14"/>
    <mergeCell ref="D13:D14"/>
    <mergeCell ref="J17:J18"/>
    <mergeCell ref="V17:V18"/>
    <mergeCell ref="Z14:AA14"/>
    <mergeCell ref="Z16:AA16"/>
    <mergeCell ref="Y17:Y18"/>
    <mergeCell ref="AB18:AC18"/>
    <mergeCell ref="Y15:Y16"/>
    <mergeCell ref="AB16:AC16"/>
    <mergeCell ref="V13:V14"/>
    <mergeCell ref="AD23:AD24"/>
    <mergeCell ref="X21:X22"/>
    <mergeCell ref="Y21:Y22"/>
    <mergeCell ref="Z22:AA22"/>
    <mergeCell ref="AB24:AC24"/>
    <mergeCell ref="AB22:AC22"/>
    <mergeCell ref="AD19:AD20"/>
    <mergeCell ref="AD17:AD18"/>
    <mergeCell ref="Z18:AA18"/>
    <mergeCell ref="AD15:AD16"/>
    <mergeCell ref="AB20:AC20"/>
    <mergeCell ref="Z24:AA24"/>
    <mergeCell ref="AD21:AD22"/>
    <mergeCell ref="Z20:AA20"/>
    <mergeCell ref="AD13:AD14"/>
    <mergeCell ref="Y23:Y24"/>
    <mergeCell ref="Y19:Y20"/>
    <mergeCell ref="X19:X20"/>
    <mergeCell ref="W19:W20"/>
    <mergeCell ref="V19:V20"/>
    <mergeCell ref="X23:X24"/>
    <mergeCell ref="B17:B18"/>
    <mergeCell ref="C17:C18"/>
    <mergeCell ref="W17:W18"/>
    <mergeCell ref="B23:B24"/>
    <mergeCell ref="W23:W24"/>
    <mergeCell ref="M19:M20"/>
    <mergeCell ref="C23:C24"/>
    <mergeCell ref="W21:W22"/>
    <mergeCell ref="V23:V24"/>
    <mergeCell ref="V21:V22"/>
    <mergeCell ref="C21:C22"/>
    <mergeCell ref="P21:P22"/>
    <mergeCell ref="B21:B22"/>
    <mergeCell ref="B19:B20"/>
    <mergeCell ref="C19:C20"/>
  </mergeCells>
  <phoneticPr fontId="10" type="noConversion"/>
  <pageMargins left="0.26" right="0.16" top="0.26" bottom="0.17" header="0.17" footer="0.17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Лист5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2020-01-15T11:51:54Z</cp:lastPrinted>
  <dcterms:created xsi:type="dcterms:W3CDTF">2006-09-28T05:33:49Z</dcterms:created>
  <dcterms:modified xsi:type="dcterms:W3CDTF">2021-06-28T09:22:49Z</dcterms:modified>
</cp:coreProperties>
</file>