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Objects="placeholders" filterPrivacy="1"/>
  <xr:revisionPtr revIDLastSave="0" documentId="13_ncr:1_{46CECAC9-278F-44F1-9F49-960EFF2451D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2" l="1"/>
  <c r="AD10" i="2"/>
  <c r="AF10" i="2"/>
  <c r="AF11" i="2" s="1"/>
  <c r="AG10" i="2"/>
  <c r="B12" i="2"/>
  <c r="C12" i="2"/>
  <c r="D12" i="2"/>
  <c r="E12" i="2"/>
  <c r="AG12" i="2" s="1"/>
  <c r="AD12" i="2"/>
  <c r="AF12" i="2"/>
  <c r="B14" i="2"/>
  <c r="C14" i="2"/>
  <c r="D14" i="2"/>
  <c r="E14" i="2"/>
  <c r="AG14" i="2" s="1"/>
  <c r="F14" i="2"/>
  <c r="G14" i="2"/>
  <c r="H14" i="2"/>
  <c r="AD14" i="2"/>
  <c r="AF14" i="2"/>
  <c r="B16" i="2"/>
  <c r="C16" i="2"/>
  <c r="AF16" i="2" s="1"/>
  <c r="AF17" i="2" s="1"/>
  <c r="D16" i="2"/>
  <c r="E16" i="2"/>
  <c r="F16" i="2"/>
  <c r="G16" i="2"/>
  <c r="H16" i="2"/>
  <c r="AG16" i="2" s="1"/>
  <c r="I16" i="2"/>
  <c r="J16" i="2"/>
  <c r="K16" i="2"/>
  <c r="AD16" i="2"/>
  <c r="AH16" i="2"/>
  <c r="AH17" i="2" s="1"/>
  <c r="AI16" i="2"/>
  <c r="B18" i="2"/>
  <c r="C18" i="2"/>
  <c r="AF18" i="2" s="1"/>
  <c r="D18" i="2"/>
  <c r="E18" i="2"/>
  <c r="F18" i="2"/>
  <c r="G18" i="2"/>
  <c r="H18" i="2"/>
  <c r="I18" i="2"/>
  <c r="J18" i="2"/>
  <c r="K18" i="2"/>
  <c r="AG18" i="2" s="1"/>
  <c r="L18" i="2"/>
  <c r="M18" i="2"/>
  <c r="N18" i="2"/>
  <c r="AD18" i="2"/>
  <c r="AH18" i="2"/>
  <c r="AH19" i="2" s="1"/>
  <c r="AI18" i="2"/>
  <c r="B20" i="2"/>
  <c r="C20" i="2"/>
  <c r="D20" i="2"/>
  <c r="E20" i="2"/>
  <c r="AG20" i="2" s="1"/>
  <c r="AF21" i="2" s="1"/>
  <c r="F20" i="2"/>
  <c r="G20" i="2"/>
  <c r="H20" i="2"/>
  <c r="I20" i="2"/>
  <c r="J20" i="2"/>
  <c r="K20" i="2"/>
  <c r="L20" i="2"/>
  <c r="M20" i="2"/>
  <c r="N20" i="2"/>
  <c r="O20" i="2"/>
  <c r="P20" i="2"/>
  <c r="Q20" i="2"/>
  <c r="AD20" i="2"/>
  <c r="AF20" i="2"/>
  <c r="AH20" i="2"/>
  <c r="AH21" i="2" s="1"/>
  <c r="AI20" i="2"/>
  <c r="B22" i="2"/>
  <c r="C22" i="2"/>
  <c r="AF22" i="2" s="1"/>
  <c r="D22" i="2"/>
  <c r="E22" i="2"/>
  <c r="F22" i="2"/>
  <c r="G22" i="2"/>
  <c r="H22" i="2"/>
  <c r="AG22" i="2" s="1"/>
  <c r="I22" i="2"/>
  <c r="J22" i="2"/>
  <c r="K22" i="2"/>
  <c r="L22" i="2"/>
  <c r="M22" i="2"/>
  <c r="N22" i="2"/>
  <c r="O22" i="2"/>
  <c r="P22" i="2"/>
  <c r="Q22" i="2"/>
  <c r="R22" i="2"/>
  <c r="S22" i="2"/>
  <c r="T22" i="2"/>
  <c r="AD22" i="2"/>
  <c r="AH22" i="2"/>
  <c r="AH23" i="2" s="1"/>
  <c r="AI22" i="2"/>
  <c r="B24" i="2"/>
  <c r="C24" i="2"/>
  <c r="D24" i="2"/>
  <c r="E24" i="2"/>
  <c r="F24" i="2"/>
  <c r="AF24" i="2" s="1"/>
  <c r="AF25" i="2" s="1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AD24" i="2"/>
  <c r="AG24" i="2"/>
  <c r="AH24" i="2"/>
  <c r="AI24" i="2"/>
  <c r="AH25" i="2"/>
  <c r="B26" i="2"/>
  <c r="C26" i="2"/>
  <c r="D26" i="2"/>
  <c r="E26" i="2"/>
  <c r="F26" i="2"/>
  <c r="G26" i="2"/>
  <c r="H26" i="2"/>
  <c r="I26" i="2"/>
  <c r="AF26" i="2" s="1"/>
  <c r="J26" i="2"/>
  <c r="K26" i="2"/>
  <c r="AG26" i="2" s="1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D26" i="2"/>
  <c r="AF13" i="2" l="1"/>
  <c r="AF27" i="2"/>
  <c r="AF15" i="2"/>
  <c r="AF23" i="2"/>
  <c r="AF19" i="2"/>
  <c r="N19" i="1"/>
  <c r="N28" i="1"/>
  <c r="AI26" i="2" s="1"/>
  <c r="N27" i="1"/>
  <c r="AH26" i="2" s="1"/>
  <c r="N25" i="1"/>
  <c r="N26" i="1"/>
  <c r="N23" i="1"/>
  <c r="N24" i="1"/>
  <c r="N21" i="1"/>
  <c r="N22" i="1"/>
  <c r="N20" i="1"/>
  <c r="N17" i="1"/>
  <c r="N18" i="1"/>
  <c r="N15" i="1"/>
  <c r="AH14" i="2" s="1"/>
  <c r="N16" i="1"/>
  <c r="AI14" i="2" s="1"/>
  <c r="N13" i="1"/>
  <c r="AH12" i="2" s="1"/>
  <c r="N14" i="1"/>
  <c r="AI12" i="2" s="1"/>
  <c r="N11" i="1"/>
  <c r="AH10" i="2" s="1"/>
  <c r="N12" i="1"/>
  <c r="AI10" i="2" s="1"/>
  <c r="AH13" i="2" l="1"/>
  <c r="AH11" i="2"/>
  <c r="AH27" i="2"/>
  <c r="AH15" i="2"/>
  <c r="O23" i="1"/>
  <c r="O25" i="1"/>
  <c r="O13" i="1"/>
  <c r="O11" i="1"/>
  <c r="O15" i="1"/>
  <c r="O19" i="1"/>
  <c r="O17" i="1"/>
  <c r="O21" i="1"/>
  <c r="O27" i="1"/>
</calcChain>
</file>

<file path=xl/sharedStrings.xml><?xml version="1.0" encoding="utf-8"?>
<sst xmlns="http://schemas.openxmlformats.org/spreadsheetml/2006/main" count="72" uniqueCount="43">
  <si>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</si>
  <si>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</si>
  <si>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</si>
  <si>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</si>
  <si>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</si>
  <si>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</si>
  <si>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</si>
  <si>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</si>
  <si>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</si>
  <si>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</si>
  <si>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</si>
  <si>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</si>
  <si>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</si>
  <si>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</si>
  <si>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</si>
  <si>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</si>
  <si>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</si>
  <si>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</si>
  <si>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Группа  А</t>
  </si>
  <si>
    <t>Группа  Б</t>
  </si>
  <si>
    <t>Кол. побед</t>
  </si>
  <si>
    <t xml:space="preserve"> КАЗАХСТАНСКАЯ ФЕДЕРАЦИЯ  ВОЛЕЙБОЛА  </t>
  </si>
  <si>
    <t>НАЦИОНАЛЬНЫЙ ОЛИМПИЙСКИЙ КОМИТЕТ</t>
  </si>
  <si>
    <t>8-й день</t>
  </si>
  <si>
    <t>9-й день</t>
  </si>
  <si>
    <t>Подсчёт  коэффициентов  соотношений  мячей 1-го тура</t>
  </si>
  <si>
    <t>г. Усть-Каменогорск</t>
  </si>
  <si>
    <t>«Куаныш-2»                                                    СКО</t>
  </si>
  <si>
    <t>«Алматы-2»                                            г.Алматы</t>
  </si>
  <si>
    <t>«Караганда-2»                         Карагандинская область</t>
  </si>
  <si>
    <t>«Ару-Астана-2»                                                 г. Нур-Султан</t>
  </si>
  <si>
    <t>«Жетысу-4»                                    Алматинская область</t>
  </si>
  <si>
    <t>«Алтай-3 ВКО СДЮСШОР»                                                   ВКО, г.Семей</t>
  </si>
  <si>
    <t xml:space="preserve">«Алтай-4 ВКО СДЮСШОР»  ВКО    </t>
  </si>
  <si>
    <t>1-го тура 30-го чемпионата РК по волейболу среди женских команд Высшей лиги до 23-х лет</t>
  </si>
  <si>
    <t>20-29.11.2021 год</t>
  </si>
  <si>
    <t>Главный судья, НСВК</t>
  </si>
  <si>
    <t>Е.Целых</t>
  </si>
  <si>
    <t>Главный секретарь, НСВК</t>
  </si>
  <si>
    <t>В.Измайлов</t>
  </si>
  <si>
    <t>:</t>
  </si>
  <si>
    <t>«Ertis-2»                       Павлодарская область</t>
  </si>
  <si>
    <t>«Жетысу-3 СДЮСШОР»                                    Алматинская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</si>
</sst>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16" xfId="0" applyBorder="1"/>
    <xf numFmtId="0" fontId="0" fillId="0" borderId="17" xfId="0" applyBorder="1"/>
    <xf numFmtId="0" fontId="10" fillId="0" borderId="0" xfId="0" applyFont="1" applyAlignment="1">
      <alignment horizontal="center" vertical="center"/>
    </xf>
    <xf numFmtId="0" fontId="6" fillId="0" borderId="16" xfId="0" applyFont="1" applyFill="1" applyBorder="1"/>
    <xf numFmtId="0" fontId="6" fillId="0" borderId="18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6" fillId="0" borderId="14" xfId="0" applyFont="1" applyFill="1" applyBorder="1"/>
    <xf numFmtId="0" fontId="1" fillId="2" borderId="2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21" xfId="0" applyFont="1" applyBorder="1"/>
    <xf numFmtId="0" fontId="6" fillId="0" borderId="22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9</xdr:row>
      <xdr:rowOff>47625</xdr:rowOff>
    </xdr:from>
    <xdr:to>
      <xdr:col>4</xdr:col>
      <xdr:colOff>133350</xdr:colOff>
      <xdr:row>10</xdr:row>
      <xdr:rowOff>238125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22002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11</xdr:row>
      <xdr:rowOff>19050</xdr:rowOff>
    </xdr:from>
    <xdr:to>
      <xdr:col>7</xdr:col>
      <xdr:colOff>133350</xdr:colOff>
      <xdr:row>12</xdr:row>
      <xdr:rowOff>209550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13</xdr:row>
      <xdr:rowOff>19050</xdr:rowOff>
    </xdr:from>
    <xdr:to>
      <xdr:col>10</xdr:col>
      <xdr:colOff>133350</xdr:colOff>
      <xdr:row>14</xdr:row>
      <xdr:rowOff>209550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194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15</xdr:row>
      <xdr:rowOff>19050</xdr:rowOff>
    </xdr:from>
    <xdr:to>
      <xdr:col>13</xdr:col>
      <xdr:colOff>133350</xdr:colOff>
      <xdr:row>16</xdr:row>
      <xdr:rowOff>209550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29050" y="35814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17</xdr:row>
      <xdr:rowOff>19050</xdr:rowOff>
    </xdr:from>
    <xdr:to>
      <xdr:col>16</xdr:col>
      <xdr:colOff>133350</xdr:colOff>
      <xdr:row>18</xdr:row>
      <xdr:rowOff>209550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38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19050</xdr:colOff>
      <xdr:row>19</xdr:row>
      <xdr:rowOff>19050</xdr:rowOff>
    </xdr:from>
    <xdr:to>
      <xdr:col>19</xdr:col>
      <xdr:colOff>133350</xdr:colOff>
      <xdr:row>20</xdr:row>
      <xdr:rowOff>209550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91025" y="44577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19050</xdr:colOff>
      <xdr:row>21</xdr:row>
      <xdr:rowOff>19050</xdr:rowOff>
    </xdr:from>
    <xdr:to>
      <xdr:col>22</xdr:col>
      <xdr:colOff>133350</xdr:colOff>
      <xdr:row>22</xdr:row>
      <xdr:rowOff>209550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4914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19050</xdr:colOff>
      <xdr:row>23</xdr:row>
      <xdr:rowOff>19050</xdr:rowOff>
    </xdr:from>
    <xdr:to>
      <xdr:col>25</xdr:col>
      <xdr:colOff>133350</xdr:colOff>
      <xdr:row>24</xdr:row>
      <xdr:rowOff>209550</xdr:rowOff>
    </xdr:to>
    <xdr:pic>
      <xdr:nvPicPr>
        <xdr:cNvPr id="1032" name="Picture 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05425" y="5372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19050</xdr:colOff>
      <xdr:row>25</xdr:row>
      <xdr:rowOff>19050</xdr:rowOff>
    </xdr:from>
    <xdr:to>
      <xdr:col>28</xdr:col>
      <xdr:colOff>133350</xdr:colOff>
      <xdr:row>26</xdr:row>
      <xdr:rowOff>209550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62625" y="582930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0</xdr:colOff>
      <xdr:row>28</xdr:row>
      <xdr:rowOff>0</xdr:rowOff>
    </xdr:from>
    <xdr:to>
      <xdr:col>29</xdr:col>
      <xdr:colOff>0</xdr:colOff>
      <xdr:row>28</xdr:row>
      <xdr:rowOff>0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0775" y="6286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8"/>
  <sheetViews>
    <sheetView tabSelected="1" topLeftCell="C7" workbookViewId="0">
      <selection activeCell="R8" sqref="R8"/>
    </sheetView>
  </sheetViews>
  <sheetFormatPr defaultRowHeight="15" x14ac:dyDescent="0.25"/>
  <cols>
    <col min="1" max="1" width="11.28515625" style="20" customWidth="1"/>
    <col min="2" max="2" width="6.5703125" style="20" customWidth="1"/>
    <col min="3" max="3" width="6.28515625" style="20" customWidth="1"/>
    <col min="4" max="4" width="37.42578125" style="20" customWidth="1"/>
    <col min="5" max="14" width="9.140625" style="20"/>
    <col min="15" max="15" width="9.28515625" style="20" customWidth="1"/>
    <col min="16" max="16" width="10.5703125" style="20" customWidth="1"/>
    <col min="17" max="16384" width="9.140625" style="20"/>
  </cols>
  <sheetData>
    <row r="1" spans="2:16" ht="17.45" customHeight="1" x14ac:dyDescent="0.25"/>
    <row r="2" spans="2:16" ht="17.45" customHeight="1" x14ac:dyDescent="0.25"/>
    <row r="3" spans="2:16" ht="17.45" customHeight="1" x14ac:dyDescent="0.25"/>
    <row r="4" spans="2:16" ht="17.45" customHeight="1" x14ac:dyDescent="0.25"/>
    <row r="5" spans="2:16" ht="17.45" customHeight="1" x14ac:dyDescent="0.25"/>
    <row r="6" spans="2:16" ht="17.45" customHeight="1" x14ac:dyDescent="0.25">
      <c r="E6" s="41" t="s">
        <v>25</v>
      </c>
    </row>
    <row r="7" spans="2:16" ht="17.45" customHeight="1" thickBot="1" x14ac:dyDescent="0.35">
      <c r="D7" s="1"/>
      <c r="P7" s="42"/>
    </row>
    <row r="8" spans="2:16" ht="17.100000000000001" customHeight="1" x14ac:dyDescent="0.25">
      <c r="C8" s="72" t="s">
        <v>0</v>
      </c>
      <c r="D8" s="72" t="s">
        <v>1</v>
      </c>
      <c r="E8" s="79" t="s">
        <v>5</v>
      </c>
      <c r="F8" s="79" t="s">
        <v>6</v>
      </c>
      <c r="G8" s="79" t="s">
        <v>7</v>
      </c>
      <c r="H8" s="79" t="s">
        <v>8</v>
      </c>
      <c r="I8" s="79" t="s">
        <v>9</v>
      </c>
      <c r="J8" s="79" t="s">
        <v>12</v>
      </c>
      <c r="K8" s="79" t="s">
        <v>13</v>
      </c>
      <c r="L8" s="79" t="s">
        <v>23</v>
      </c>
      <c r="M8" s="79" t="s">
        <v>24</v>
      </c>
      <c r="N8" s="76" t="s">
        <v>10</v>
      </c>
      <c r="O8" s="76" t="s">
        <v>11</v>
      </c>
      <c r="P8" s="42"/>
    </row>
    <row r="9" spans="2:16" ht="17.100000000000001" customHeight="1" x14ac:dyDescent="0.25">
      <c r="C9" s="84"/>
      <c r="D9" s="84"/>
      <c r="E9" s="80"/>
      <c r="F9" s="80"/>
      <c r="G9" s="80"/>
      <c r="H9" s="80"/>
      <c r="I9" s="80"/>
      <c r="J9" s="80"/>
      <c r="K9" s="80"/>
      <c r="L9" s="80"/>
      <c r="M9" s="80"/>
      <c r="N9" s="77"/>
      <c r="O9" s="77"/>
      <c r="P9" s="24"/>
    </row>
    <row r="10" spans="2:16" ht="17.100000000000001" customHeight="1" thickBot="1" x14ac:dyDescent="0.3">
      <c r="C10" s="73"/>
      <c r="D10" s="73"/>
      <c r="E10" s="81"/>
      <c r="F10" s="81"/>
      <c r="G10" s="81"/>
      <c r="H10" s="81"/>
      <c r="I10" s="81"/>
      <c r="J10" s="81"/>
      <c r="K10" s="81"/>
      <c r="L10" s="81"/>
      <c r="M10" s="81"/>
      <c r="N10" s="78"/>
      <c r="O10" s="78"/>
      <c r="P10" s="24"/>
    </row>
    <row r="11" spans="2:16" ht="18" customHeight="1" thickBot="1" x14ac:dyDescent="0.3">
      <c r="B11" s="69" t="s">
        <v>18</v>
      </c>
      <c r="C11" s="72">
        <v>1</v>
      </c>
      <c r="D11" s="82" t="s">
        <v>32</v>
      </c>
      <c r="E11" s="43">
        <v>75</v>
      </c>
      <c r="F11" s="43">
        <v>52</v>
      </c>
      <c r="G11" s="43">
        <v>58</v>
      </c>
      <c r="H11" s="43">
        <v>98</v>
      </c>
      <c r="I11" s="43">
        <v>80</v>
      </c>
      <c r="J11" s="43">
        <v>30</v>
      </c>
      <c r="K11" s="43">
        <v>75</v>
      </c>
      <c r="L11" s="50"/>
      <c r="M11" s="43"/>
      <c r="N11" s="43">
        <f t="shared" ref="N11:N26" si="0">E11+F11+G11+H11+K11+L11+M11</f>
        <v>358</v>
      </c>
      <c r="O11" s="74">
        <f>N11/N12</f>
        <v>1.1118012422360248</v>
      </c>
      <c r="P11" s="24"/>
    </row>
    <row r="12" spans="2:16" ht="18.75" customHeight="1" thickBot="1" x14ac:dyDescent="0.3">
      <c r="B12" s="70"/>
      <c r="C12" s="73"/>
      <c r="D12" s="83"/>
      <c r="E12" s="45">
        <v>41</v>
      </c>
      <c r="F12" s="44">
        <v>75</v>
      </c>
      <c r="G12" s="44">
        <v>76</v>
      </c>
      <c r="H12" s="44">
        <v>75</v>
      </c>
      <c r="I12" s="44">
        <v>98</v>
      </c>
      <c r="J12" s="44">
        <v>75</v>
      </c>
      <c r="K12" s="44">
        <v>55</v>
      </c>
      <c r="L12" s="51"/>
      <c r="M12" s="45"/>
      <c r="N12" s="43">
        <f t="shared" si="0"/>
        <v>322</v>
      </c>
      <c r="O12" s="75"/>
      <c r="P12" s="24"/>
    </row>
    <row r="13" spans="2:16" ht="17.100000000000001" customHeight="1" thickBot="1" x14ac:dyDescent="0.3">
      <c r="B13" s="70"/>
      <c r="C13" s="72">
        <v>2</v>
      </c>
      <c r="D13" s="82" t="s">
        <v>42</v>
      </c>
      <c r="E13" s="43">
        <v>55</v>
      </c>
      <c r="F13" s="43"/>
      <c r="G13" s="43">
        <v>39</v>
      </c>
      <c r="H13" s="43">
        <v>61</v>
      </c>
      <c r="I13" s="43">
        <v>91</v>
      </c>
      <c r="J13" s="43">
        <v>46</v>
      </c>
      <c r="K13" s="43">
        <v>55</v>
      </c>
      <c r="L13" s="43"/>
      <c r="M13" s="43"/>
      <c r="N13" s="43">
        <f t="shared" si="0"/>
        <v>210</v>
      </c>
      <c r="O13" s="74">
        <f>N13/N14</f>
        <v>0.69767441860465118</v>
      </c>
      <c r="P13" s="24"/>
    </row>
    <row r="14" spans="2:16" ht="17.100000000000001" customHeight="1" thickBot="1" x14ac:dyDescent="0.3">
      <c r="B14" s="70"/>
      <c r="C14" s="73"/>
      <c r="D14" s="83"/>
      <c r="E14" s="45">
        <v>75</v>
      </c>
      <c r="F14" s="45"/>
      <c r="G14" s="45">
        <v>75</v>
      </c>
      <c r="H14" s="45">
        <v>76</v>
      </c>
      <c r="I14" s="45">
        <v>86</v>
      </c>
      <c r="J14" s="45">
        <v>75</v>
      </c>
      <c r="K14" s="45">
        <v>75</v>
      </c>
      <c r="L14" s="45"/>
      <c r="M14" s="45"/>
      <c r="N14" s="43">
        <f t="shared" si="0"/>
        <v>301</v>
      </c>
      <c r="O14" s="75"/>
      <c r="P14" s="24"/>
    </row>
    <row r="15" spans="2:16" ht="17.100000000000001" customHeight="1" thickBot="1" x14ac:dyDescent="0.3">
      <c r="B15" s="70"/>
      <c r="C15" s="72">
        <v>3</v>
      </c>
      <c r="D15" s="82" t="s">
        <v>27</v>
      </c>
      <c r="E15" s="43">
        <v>95</v>
      </c>
      <c r="F15" s="43">
        <v>75</v>
      </c>
      <c r="G15" s="43">
        <v>75</v>
      </c>
      <c r="H15" s="43"/>
      <c r="I15" s="43">
        <v>106</v>
      </c>
      <c r="J15" s="43">
        <v>75</v>
      </c>
      <c r="K15" s="43">
        <v>107</v>
      </c>
      <c r="L15" s="43"/>
      <c r="M15" s="43"/>
      <c r="N15" s="43">
        <f t="shared" si="0"/>
        <v>352</v>
      </c>
      <c r="O15" s="74">
        <f>N15/N16</f>
        <v>1.338403041825095</v>
      </c>
      <c r="P15" s="24"/>
    </row>
    <row r="16" spans="2:16" ht="17.100000000000001" customHeight="1" thickBot="1" x14ac:dyDescent="0.3">
      <c r="B16" s="70"/>
      <c r="C16" s="73"/>
      <c r="D16" s="83"/>
      <c r="E16" s="45">
        <v>78</v>
      </c>
      <c r="F16" s="44">
        <v>52</v>
      </c>
      <c r="G16" s="44">
        <v>39</v>
      </c>
      <c r="H16" s="44"/>
      <c r="I16" s="44">
        <v>103</v>
      </c>
      <c r="J16" s="44">
        <v>44</v>
      </c>
      <c r="K16" s="44">
        <v>94</v>
      </c>
      <c r="L16" s="45"/>
      <c r="M16" s="45"/>
      <c r="N16" s="43">
        <f t="shared" si="0"/>
        <v>263</v>
      </c>
      <c r="O16" s="75"/>
      <c r="P16" s="24"/>
    </row>
    <row r="17" spans="2:16" ht="17.100000000000001" customHeight="1" thickBot="1" x14ac:dyDescent="0.3">
      <c r="B17" s="70"/>
      <c r="C17" s="72">
        <v>4</v>
      </c>
      <c r="D17" s="72" t="s">
        <v>28</v>
      </c>
      <c r="E17" s="43">
        <v>75</v>
      </c>
      <c r="F17" s="43">
        <v>97</v>
      </c>
      <c r="G17" s="43">
        <v>76</v>
      </c>
      <c r="H17" s="43">
        <v>76</v>
      </c>
      <c r="I17" s="43">
        <v>103</v>
      </c>
      <c r="J17" s="43"/>
      <c r="K17" s="43">
        <v>117</v>
      </c>
      <c r="L17" s="43"/>
      <c r="M17" s="43"/>
      <c r="N17" s="43">
        <f t="shared" si="0"/>
        <v>441</v>
      </c>
      <c r="O17" s="74">
        <f>N17/N18</f>
        <v>1.3008849557522124</v>
      </c>
      <c r="P17" s="24"/>
    </row>
    <row r="18" spans="2:16" ht="17.100000000000001" customHeight="1" thickBot="1" x14ac:dyDescent="0.3">
      <c r="B18" s="71"/>
      <c r="C18" s="73"/>
      <c r="D18" s="73"/>
      <c r="E18" s="45">
        <v>62</v>
      </c>
      <c r="F18" s="44">
        <v>67</v>
      </c>
      <c r="G18" s="45">
        <v>58</v>
      </c>
      <c r="H18" s="45">
        <v>61</v>
      </c>
      <c r="I18" s="45">
        <v>106</v>
      </c>
      <c r="J18" s="45"/>
      <c r="K18" s="45">
        <v>91</v>
      </c>
      <c r="M18" s="45"/>
      <c r="N18" s="43">
        <f>E18+F18+G18+H18+K18+M19+M18</f>
        <v>339</v>
      </c>
      <c r="O18" s="75"/>
      <c r="P18" s="24"/>
    </row>
    <row r="19" spans="2:16" ht="17.100000000000001" customHeight="1" thickBot="1" x14ac:dyDescent="0.3">
      <c r="B19" s="69" t="s">
        <v>19</v>
      </c>
      <c r="C19" s="72">
        <v>5</v>
      </c>
      <c r="D19" s="82" t="s">
        <v>29</v>
      </c>
      <c r="E19" s="43">
        <v>62</v>
      </c>
      <c r="F19" s="47">
        <v>75</v>
      </c>
      <c r="G19" s="43">
        <v>76</v>
      </c>
      <c r="H19" s="43">
        <v>75</v>
      </c>
      <c r="I19" s="43">
        <v>86</v>
      </c>
      <c r="J19" s="43">
        <v>44</v>
      </c>
      <c r="K19" s="43">
        <v>58</v>
      </c>
      <c r="L19" s="55"/>
      <c r="M19" s="43"/>
      <c r="N19" s="58">
        <f>E19+F19+G19+H19+K19+L19+M19</f>
        <v>346</v>
      </c>
      <c r="O19" s="74">
        <f>N19/N20</f>
        <v>0.85012285012285016</v>
      </c>
      <c r="P19" s="24"/>
    </row>
    <row r="20" spans="2:16" ht="17.100000000000001" customHeight="1" thickBot="1" x14ac:dyDescent="0.3">
      <c r="B20" s="70"/>
      <c r="C20" s="73"/>
      <c r="D20" s="83"/>
      <c r="E20" s="60">
        <v>75</v>
      </c>
      <c r="F20" s="48">
        <v>61</v>
      </c>
      <c r="G20" s="44">
        <v>98</v>
      </c>
      <c r="H20" s="44">
        <v>98</v>
      </c>
      <c r="I20" s="44">
        <v>91</v>
      </c>
      <c r="J20" s="44">
        <v>75</v>
      </c>
      <c r="K20" s="44">
        <v>75</v>
      </c>
      <c r="L20" s="56"/>
      <c r="M20" s="60"/>
      <c r="N20" s="58">
        <f t="shared" si="0"/>
        <v>407</v>
      </c>
      <c r="O20" s="75"/>
      <c r="P20" s="24"/>
    </row>
    <row r="21" spans="2:16" ht="17.100000000000001" customHeight="1" thickBot="1" x14ac:dyDescent="0.3">
      <c r="B21" s="70"/>
      <c r="C21" s="72">
        <v>6</v>
      </c>
      <c r="D21" s="82" t="s">
        <v>41</v>
      </c>
      <c r="E21" s="59">
        <v>75</v>
      </c>
      <c r="F21" s="47">
        <v>92</v>
      </c>
      <c r="G21" s="43"/>
      <c r="H21" s="43">
        <v>75</v>
      </c>
      <c r="I21" s="43">
        <v>75</v>
      </c>
      <c r="J21" s="43">
        <v>75</v>
      </c>
      <c r="K21" s="43">
        <v>75</v>
      </c>
      <c r="L21" s="43"/>
      <c r="M21" s="59"/>
      <c r="N21" s="43">
        <f t="shared" si="0"/>
        <v>317</v>
      </c>
      <c r="O21" s="74">
        <f>N21/N22</f>
        <v>1.3432203389830508</v>
      </c>
      <c r="P21" s="24"/>
    </row>
    <row r="22" spans="2:16" ht="20.25" customHeight="1" thickBot="1" x14ac:dyDescent="0.3">
      <c r="B22" s="70"/>
      <c r="C22" s="73"/>
      <c r="D22" s="83"/>
      <c r="E22" s="44">
        <v>55</v>
      </c>
      <c r="F22" s="48">
        <v>93</v>
      </c>
      <c r="G22" s="44"/>
      <c r="H22" s="44">
        <v>30</v>
      </c>
      <c r="I22" s="44">
        <v>63</v>
      </c>
      <c r="J22" s="44">
        <v>30</v>
      </c>
      <c r="K22" s="44">
        <v>58</v>
      </c>
      <c r="L22" s="44"/>
      <c r="M22" s="44"/>
      <c r="N22" s="46">
        <f t="shared" si="0"/>
        <v>236</v>
      </c>
      <c r="O22" s="75"/>
      <c r="P22" s="24"/>
    </row>
    <row r="23" spans="2:16" ht="17.100000000000001" customHeight="1" thickBot="1" x14ac:dyDescent="0.3">
      <c r="B23" s="70"/>
      <c r="C23" s="72">
        <v>7</v>
      </c>
      <c r="D23" s="82" t="s">
        <v>33</v>
      </c>
      <c r="E23" s="43">
        <v>78</v>
      </c>
      <c r="F23" s="47">
        <v>93</v>
      </c>
      <c r="G23" s="43">
        <v>75</v>
      </c>
      <c r="H23" s="43">
        <v>91</v>
      </c>
      <c r="I23" s="43">
        <v>98</v>
      </c>
      <c r="J23" s="43">
        <v>75</v>
      </c>
      <c r="K23" s="43"/>
      <c r="L23" s="43"/>
      <c r="M23" s="43"/>
      <c r="N23" s="43">
        <f t="shared" si="0"/>
        <v>337</v>
      </c>
      <c r="O23" s="74">
        <f>N23/N24</f>
        <v>1.0433436532507741</v>
      </c>
    </row>
    <row r="24" spans="2:16" ht="17.100000000000001" customHeight="1" thickBot="1" x14ac:dyDescent="0.3">
      <c r="B24" s="70"/>
      <c r="C24" s="73"/>
      <c r="D24" s="83"/>
      <c r="E24" s="45">
        <v>95</v>
      </c>
      <c r="F24" s="48">
        <v>92</v>
      </c>
      <c r="G24" s="44">
        <v>46</v>
      </c>
      <c r="H24" s="44">
        <v>90</v>
      </c>
      <c r="I24" s="44">
        <v>80</v>
      </c>
      <c r="J24" s="44">
        <v>46</v>
      </c>
      <c r="K24" s="44"/>
      <c r="L24" s="45"/>
      <c r="M24" s="45"/>
      <c r="N24" s="43">
        <f t="shared" si="0"/>
        <v>323</v>
      </c>
      <c r="O24" s="75"/>
    </row>
    <row r="25" spans="2:16" ht="17.100000000000001" customHeight="1" thickBot="1" x14ac:dyDescent="0.3">
      <c r="B25" s="70"/>
      <c r="C25" s="72">
        <v>8</v>
      </c>
      <c r="D25" s="82" t="s">
        <v>30</v>
      </c>
      <c r="E25" s="43">
        <v>41</v>
      </c>
      <c r="F25" s="47">
        <v>61</v>
      </c>
      <c r="G25" s="43">
        <v>46</v>
      </c>
      <c r="H25" s="43">
        <v>30</v>
      </c>
      <c r="I25" s="43"/>
      <c r="J25" s="43">
        <v>71</v>
      </c>
      <c r="K25" s="43">
        <v>91</v>
      </c>
      <c r="L25" s="43"/>
      <c r="M25" s="43"/>
      <c r="N25" s="43">
        <f t="shared" si="0"/>
        <v>269</v>
      </c>
      <c r="O25" s="74">
        <f>N25/N26</f>
        <v>0.64508393285371701</v>
      </c>
    </row>
    <row r="26" spans="2:16" ht="17.45" customHeight="1" thickBot="1" x14ac:dyDescent="0.3">
      <c r="B26" s="71"/>
      <c r="C26" s="73"/>
      <c r="D26" s="83"/>
      <c r="E26" s="44">
        <v>75</v>
      </c>
      <c r="F26" s="48">
        <v>75</v>
      </c>
      <c r="G26" s="44">
        <v>75</v>
      </c>
      <c r="H26" s="44">
        <v>75</v>
      </c>
      <c r="I26" s="44"/>
      <c r="J26" s="44">
        <v>99</v>
      </c>
      <c r="K26" s="44">
        <v>117</v>
      </c>
      <c r="L26" s="44"/>
      <c r="M26" s="44"/>
      <c r="N26" s="46">
        <f t="shared" si="0"/>
        <v>417</v>
      </c>
      <c r="O26" s="75"/>
    </row>
    <row r="27" spans="2:16" ht="17.45" customHeight="1" thickBot="1" x14ac:dyDescent="0.3">
      <c r="C27" s="72">
        <v>9</v>
      </c>
      <c r="D27" s="82" t="s">
        <v>31</v>
      </c>
      <c r="E27" s="43"/>
      <c r="F27" s="47">
        <v>67</v>
      </c>
      <c r="G27" s="43">
        <v>98</v>
      </c>
      <c r="H27" s="43">
        <v>90</v>
      </c>
      <c r="I27" s="43">
        <v>63</v>
      </c>
      <c r="J27" s="43">
        <v>99</v>
      </c>
      <c r="K27" s="43">
        <v>94</v>
      </c>
      <c r="L27" s="43"/>
      <c r="M27" s="43"/>
      <c r="N27" s="43">
        <f>E27+F27+G27+H27+K27+L27+M27</f>
        <v>349</v>
      </c>
      <c r="O27" s="74">
        <f>N27/N28</f>
        <v>0.94070080862533689</v>
      </c>
    </row>
    <row r="28" spans="2:16" ht="17.45" customHeight="1" thickBot="1" x14ac:dyDescent="0.3">
      <c r="C28" s="73"/>
      <c r="D28" s="83"/>
      <c r="E28" s="44"/>
      <c r="F28" s="48">
        <v>97</v>
      </c>
      <c r="G28" s="44">
        <v>76</v>
      </c>
      <c r="H28" s="44">
        <v>91</v>
      </c>
      <c r="I28" s="44">
        <v>75</v>
      </c>
      <c r="J28" s="44">
        <v>71</v>
      </c>
      <c r="K28" s="44">
        <v>107</v>
      </c>
      <c r="L28" s="44"/>
      <c r="M28" s="44"/>
      <c r="N28" s="46">
        <f>E28+F28+G28+H28+K28+L28+M28</f>
        <v>371</v>
      </c>
      <c r="O28" s="75"/>
    </row>
  </sheetData>
  <mergeCells count="42">
    <mergeCell ref="O27:O28"/>
    <mergeCell ref="O21:O22"/>
    <mergeCell ref="O17:O18"/>
    <mergeCell ref="O15:O16"/>
    <mergeCell ref="O19:O20"/>
    <mergeCell ref="O25:O26"/>
    <mergeCell ref="O23:O24"/>
    <mergeCell ref="K8:K10"/>
    <mergeCell ref="L8:L10"/>
    <mergeCell ref="D27:D28"/>
    <mergeCell ref="D25:D26"/>
    <mergeCell ref="D8:D10"/>
    <mergeCell ref="D17:D18"/>
    <mergeCell ref="D13:D14"/>
    <mergeCell ref="D23:D24"/>
    <mergeCell ref="D15:D16"/>
    <mergeCell ref="D19:D20"/>
    <mergeCell ref="D21:D22"/>
    <mergeCell ref="O13:O14"/>
    <mergeCell ref="N8:N10"/>
    <mergeCell ref="C17:C18"/>
    <mergeCell ref="C15:C16"/>
    <mergeCell ref="E8:E10"/>
    <mergeCell ref="F8:F10"/>
    <mergeCell ref="D11:D12"/>
    <mergeCell ref="O8:O10"/>
    <mergeCell ref="O11:O12"/>
    <mergeCell ref="I8:I10"/>
    <mergeCell ref="C13:C14"/>
    <mergeCell ref="G8:G10"/>
    <mergeCell ref="C8:C10"/>
    <mergeCell ref="H8:H10"/>
    <mergeCell ref="J8:J10"/>
    <mergeCell ref="M8:M10"/>
    <mergeCell ref="B19:B26"/>
    <mergeCell ref="C19:C20"/>
    <mergeCell ref="B11:B18"/>
    <mergeCell ref="C27:C28"/>
    <mergeCell ref="C25:C26"/>
    <mergeCell ref="C21:C22"/>
    <mergeCell ref="C11:C12"/>
    <mergeCell ref="C23:C24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0"/>
  <sheetViews>
    <sheetView topLeftCell="A7" workbookViewId="0">
      <selection activeCell="AH11" sqref="AH11:AI11"/>
    </sheetView>
  </sheetViews>
  <sheetFormatPr defaultRowHeight="15" x14ac:dyDescent="0.25"/>
  <cols>
    <col min="1" max="1" width="4.42578125" style="20" customWidth="1"/>
    <col min="2" max="2" width="32.140625" style="20" customWidth="1"/>
    <col min="3" max="3" width="2.28515625" style="21" customWidth="1"/>
    <col min="4" max="4" width="2.28515625" style="22" customWidth="1"/>
    <col min="5" max="5" width="2.28515625" style="23" customWidth="1"/>
    <col min="6" max="6" width="2.28515625" style="21" customWidth="1"/>
    <col min="7" max="7" width="2.28515625" style="22" customWidth="1"/>
    <col min="8" max="8" width="2.28515625" style="23" customWidth="1"/>
    <col min="9" max="9" width="2.28515625" style="21" customWidth="1"/>
    <col min="10" max="10" width="2.28515625" style="22" customWidth="1"/>
    <col min="11" max="11" width="2.28515625" style="23" customWidth="1"/>
    <col min="12" max="12" width="2.28515625" style="21" customWidth="1"/>
    <col min="13" max="13" width="2.28515625" style="22" customWidth="1"/>
    <col min="14" max="14" width="2.28515625" style="23" customWidth="1"/>
    <col min="15" max="15" width="2.28515625" style="21" customWidth="1"/>
    <col min="16" max="16" width="2.28515625" style="22" customWidth="1"/>
    <col min="17" max="17" width="2.28515625" style="23" customWidth="1"/>
    <col min="18" max="18" width="2.28515625" style="21" customWidth="1"/>
    <col min="19" max="19" width="2.28515625" style="22" customWidth="1"/>
    <col min="20" max="20" width="2.28515625" style="23" customWidth="1"/>
    <col min="21" max="21" width="2.28515625" style="21" customWidth="1"/>
    <col min="22" max="22" width="2.28515625" style="22" customWidth="1"/>
    <col min="23" max="23" width="2.28515625" style="23" customWidth="1"/>
    <col min="24" max="24" width="2.28515625" style="21" customWidth="1"/>
    <col min="25" max="25" width="2.28515625" style="22" customWidth="1"/>
    <col min="26" max="29" width="2.28515625" style="23" customWidth="1"/>
    <col min="30" max="30" width="8" style="23" customWidth="1"/>
    <col min="31" max="31" width="7.85546875" style="23" customWidth="1"/>
    <col min="32" max="32" width="5.42578125" style="20" customWidth="1"/>
    <col min="33" max="33" width="5" style="20" customWidth="1"/>
    <col min="34" max="34" width="5.28515625" style="20" customWidth="1"/>
    <col min="35" max="35" width="4.7109375" style="20" customWidth="1"/>
    <col min="36" max="36" width="9" style="20" customWidth="1"/>
    <col min="37" max="16384" width="9.140625" style="20"/>
  </cols>
  <sheetData>
    <row r="1" spans="1:55" ht="18" customHeight="1" x14ac:dyDescent="0.25">
      <c r="N1" s="26"/>
      <c r="P1" s="9"/>
      <c r="U1" s="9" t="s">
        <v>15</v>
      </c>
    </row>
    <row r="2" spans="1:55" ht="18" customHeight="1" x14ac:dyDescent="0.25">
      <c r="N2" s="26"/>
      <c r="P2" s="9"/>
      <c r="U2" s="9" t="s">
        <v>16</v>
      </c>
    </row>
    <row r="3" spans="1:55" ht="18" customHeight="1" x14ac:dyDescent="0.25">
      <c r="N3" s="26"/>
      <c r="P3" s="9"/>
      <c r="U3" s="49" t="s">
        <v>22</v>
      </c>
    </row>
    <row r="4" spans="1:55" ht="18" customHeight="1" x14ac:dyDescent="0.25">
      <c r="U4" s="9" t="s">
        <v>21</v>
      </c>
    </row>
    <row r="5" spans="1:55" ht="18.75" customHeight="1" x14ac:dyDescent="0.25">
      <c r="N5" s="27"/>
      <c r="P5" s="10"/>
      <c r="U5" s="10" t="s">
        <v>17</v>
      </c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ht="20.25" customHeight="1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R6" s="19"/>
      <c r="T6" s="19"/>
      <c r="U6" s="11" t="s">
        <v>34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4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24"/>
      <c r="AY6" s="24"/>
      <c r="AZ6" s="24"/>
      <c r="BA6" s="24"/>
      <c r="BB6" s="24"/>
      <c r="BC6" s="24"/>
    </row>
    <row r="7" spans="1:55" ht="19.5" thickBot="1" x14ac:dyDescent="0.3">
      <c r="A7" s="97" t="s">
        <v>35</v>
      </c>
      <c r="B7" s="99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O7" s="97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9"/>
      <c r="AD7" s="97" t="s">
        <v>26</v>
      </c>
      <c r="AE7" s="98"/>
      <c r="AF7" s="98"/>
      <c r="AG7" s="98"/>
      <c r="AH7" s="98"/>
      <c r="AI7" s="98"/>
      <c r="AJ7" s="99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</row>
    <row r="8" spans="1:55" ht="20.100000000000001" customHeight="1" x14ac:dyDescent="0.25">
      <c r="A8" s="72" t="s">
        <v>0</v>
      </c>
      <c r="B8" s="72" t="s">
        <v>1</v>
      </c>
      <c r="C8" s="82">
        <v>1</v>
      </c>
      <c r="D8" s="100"/>
      <c r="E8" s="101"/>
      <c r="F8" s="82">
        <v>2</v>
      </c>
      <c r="G8" s="100"/>
      <c r="H8" s="101"/>
      <c r="I8" s="82">
        <v>3</v>
      </c>
      <c r="J8" s="100"/>
      <c r="K8" s="101"/>
      <c r="L8" s="82">
        <v>4</v>
      </c>
      <c r="M8" s="100"/>
      <c r="N8" s="101"/>
      <c r="O8" s="82">
        <v>5</v>
      </c>
      <c r="P8" s="100"/>
      <c r="Q8" s="101"/>
      <c r="R8" s="82">
        <v>6</v>
      </c>
      <c r="S8" s="100"/>
      <c r="T8" s="101"/>
      <c r="U8" s="82">
        <v>7</v>
      </c>
      <c r="V8" s="100"/>
      <c r="W8" s="101"/>
      <c r="X8" s="82">
        <v>8</v>
      </c>
      <c r="Y8" s="100"/>
      <c r="Z8" s="101"/>
      <c r="AA8" s="82">
        <v>9</v>
      </c>
      <c r="AB8" s="100"/>
      <c r="AC8" s="101"/>
      <c r="AD8" s="72" t="s">
        <v>4</v>
      </c>
      <c r="AE8" s="89" t="s">
        <v>20</v>
      </c>
      <c r="AF8" s="82" t="s">
        <v>14</v>
      </c>
      <c r="AG8" s="101"/>
      <c r="AH8" s="82" t="s">
        <v>3</v>
      </c>
      <c r="AI8" s="101"/>
      <c r="AJ8" s="72" t="s">
        <v>2</v>
      </c>
    </row>
    <row r="9" spans="1:55" ht="20.100000000000001" customHeight="1" thickBot="1" x14ac:dyDescent="0.3">
      <c r="A9" s="73"/>
      <c r="B9" s="73"/>
      <c r="C9" s="83"/>
      <c r="D9" s="102"/>
      <c r="E9" s="103"/>
      <c r="F9" s="83"/>
      <c r="G9" s="102"/>
      <c r="H9" s="103"/>
      <c r="I9" s="83"/>
      <c r="J9" s="102"/>
      <c r="K9" s="103"/>
      <c r="L9" s="83"/>
      <c r="M9" s="102"/>
      <c r="N9" s="103"/>
      <c r="O9" s="83"/>
      <c r="P9" s="102"/>
      <c r="Q9" s="103"/>
      <c r="R9" s="83"/>
      <c r="S9" s="102"/>
      <c r="T9" s="103"/>
      <c r="U9" s="83"/>
      <c r="V9" s="102"/>
      <c r="W9" s="103"/>
      <c r="X9" s="83"/>
      <c r="Y9" s="102"/>
      <c r="Z9" s="103"/>
      <c r="AA9" s="83"/>
      <c r="AB9" s="102"/>
      <c r="AC9" s="103"/>
      <c r="AD9" s="73"/>
      <c r="AE9" s="90"/>
      <c r="AF9" s="83"/>
      <c r="AG9" s="103"/>
      <c r="AH9" s="83"/>
      <c r="AI9" s="103"/>
      <c r="AJ9" s="73"/>
    </row>
    <row r="10" spans="1:55" ht="18" customHeight="1" x14ac:dyDescent="0.25">
      <c r="A10" s="72">
        <v>1</v>
      </c>
      <c r="B10" s="89" t="str">
        <f>Лист1!D11</f>
        <v>«Алтай-3 ВКО СДЮСШОР»                                                   ВКО, г.Семей</v>
      </c>
      <c r="C10" s="16"/>
      <c r="D10" s="6"/>
      <c r="E10" s="25"/>
      <c r="F10" s="29">
        <v>3</v>
      </c>
      <c r="G10" s="7" t="s">
        <v>40</v>
      </c>
      <c r="H10" s="30">
        <v>0</v>
      </c>
      <c r="I10" s="29">
        <v>0</v>
      </c>
      <c r="J10" s="7" t="s">
        <v>40</v>
      </c>
      <c r="K10" s="30">
        <v>3</v>
      </c>
      <c r="L10" s="29">
        <v>0</v>
      </c>
      <c r="M10" s="7" t="s">
        <v>40</v>
      </c>
      <c r="N10" s="30">
        <v>3</v>
      </c>
      <c r="O10" s="29">
        <v>3</v>
      </c>
      <c r="P10" s="7" t="s">
        <v>40</v>
      </c>
      <c r="Q10" s="30">
        <v>1</v>
      </c>
      <c r="R10" s="29">
        <v>0</v>
      </c>
      <c r="S10" s="7" t="s">
        <v>40</v>
      </c>
      <c r="T10" s="30">
        <v>3</v>
      </c>
      <c r="U10" s="29">
        <v>1</v>
      </c>
      <c r="V10" s="7" t="s">
        <v>40</v>
      </c>
      <c r="W10" s="30">
        <v>3</v>
      </c>
      <c r="X10" s="29">
        <v>3</v>
      </c>
      <c r="Y10" s="7" t="s">
        <v>40</v>
      </c>
      <c r="Z10" s="30">
        <v>0</v>
      </c>
      <c r="AA10" s="29"/>
      <c r="AB10" s="7"/>
      <c r="AC10" s="30"/>
      <c r="AD10" s="85">
        <f>G11+J11+M11+P11+S11+V11+Y11+AB11</f>
        <v>9</v>
      </c>
      <c r="AE10" s="93">
        <v>3</v>
      </c>
      <c r="AF10" s="8">
        <f>F10+I10+L10+O10+R10+U10+X10+AA10</f>
        <v>10</v>
      </c>
      <c r="AG10" s="2">
        <f>H10+K10+N10+Q10+T10+W10+Z10+AC10</f>
        <v>13</v>
      </c>
      <c r="AH10" s="52">
        <f>Лист1!N11</f>
        <v>358</v>
      </c>
      <c r="AI10" s="3">
        <f>Лист1!N12</f>
        <v>322</v>
      </c>
      <c r="AJ10" s="87">
        <v>5</v>
      </c>
    </row>
    <row r="11" spans="1:55" ht="21" customHeight="1" thickBot="1" x14ac:dyDescent="0.3">
      <c r="A11" s="73"/>
      <c r="B11" s="90"/>
      <c r="C11" s="17"/>
      <c r="D11" s="15"/>
      <c r="E11" s="28"/>
      <c r="F11" s="31"/>
      <c r="G11" s="14">
        <v>3</v>
      </c>
      <c r="H11" s="32"/>
      <c r="I11" s="31"/>
      <c r="J11" s="14">
        <v>0</v>
      </c>
      <c r="K11" s="32"/>
      <c r="L11" s="31"/>
      <c r="M11" s="14">
        <v>0</v>
      </c>
      <c r="N11" s="32"/>
      <c r="O11" s="31"/>
      <c r="P11" s="14">
        <v>3</v>
      </c>
      <c r="Q11" s="32"/>
      <c r="R11" s="31"/>
      <c r="S11" s="14">
        <v>0</v>
      </c>
      <c r="T11" s="32"/>
      <c r="U11" s="31"/>
      <c r="V11" s="14">
        <v>0</v>
      </c>
      <c r="W11" s="32"/>
      <c r="X11" s="31"/>
      <c r="Y11" s="14">
        <v>3</v>
      </c>
      <c r="Z11" s="32"/>
      <c r="AA11" s="31"/>
      <c r="AB11" s="14"/>
      <c r="AC11" s="32"/>
      <c r="AD11" s="86"/>
      <c r="AE11" s="94"/>
      <c r="AF11" s="95">
        <f>AF10/AG10</f>
        <v>0.76923076923076927</v>
      </c>
      <c r="AG11" s="96"/>
      <c r="AH11" s="91">
        <f>AH10/AI10</f>
        <v>1.1118012422360248</v>
      </c>
      <c r="AI11" s="92"/>
      <c r="AJ11" s="88"/>
    </row>
    <row r="12" spans="1:55" ht="18" customHeight="1" x14ac:dyDescent="0.25">
      <c r="A12" s="72">
        <v>2</v>
      </c>
      <c r="B12" s="89" t="str">
        <f>Лист1!D13</f>
        <v>«Жетысу-3 СДЮСШОР»                                    Алматинская область</v>
      </c>
      <c r="C12" s="29">
        <f>H10</f>
        <v>0</v>
      </c>
      <c r="D12" s="7" t="str">
        <f>G10</f>
        <v>:</v>
      </c>
      <c r="E12" s="30">
        <f>F10</f>
        <v>3</v>
      </c>
      <c r="F12" s="6"/>
      <c r="G12" s="6"/>
      <c r="H12" s="6"/>
      <c r="I12" s="29">
        <v>0</v>
      </c>
      <c r="J12" s="7" t="s">
        <v>40</v>
      </c>
      <c r="K12" s="30">
        <v>3</v>
      </c>
      <c r="L12" s="29">
        <v>0</v>
      </c>
      <c r="M12" s="7" t="s">
        <v>40</v>
      </c>
      <c r="N12" s="30">
        <v>3</v>
      </c>
      <c r="O12" s="29">
        <v>3</v>
      </c>
      <c r="P12" s="7" t="s">
        <v>40</v>
      </c>
      <c r="Q12" s="30">
        <v>1</v>
      </c>
      <c r="R12" s="29">
        <v>0</v>
      </c>
      <c r="S12" s="7" t="s">
        <v>40</v>
      </c>
      <c r="T12" s="30">
        <v>3</v>
      </c>
      <c r="U12" s="29">
        <v>0</v>
      </c>
      <c r="V12" s="7" t="s">
        <v>40</v>
      </c>
      <c r="W12" s="30">
        <v>3</v>
      </c>
      <c r="X12" s="29"/>
      <c r="Y12" s="7"/>
      <c r="Z12" s="30"/>
      <c r="AA12" s="29"/>
      <c r="AB12" s="7"/>
      <c r="AC12" s="30"/>
      <c r="AD12" s="85">
        <f>D13+J13+M13+P13+S13+V13+Y13+AB13</f>
        <v>3</v>
      </c>
      <c r="AE12" s="93">
        <v>1</v>
      </c>
      <c r="AF12" s="8">
        <f>C12+I12+L12+O12+R12+U12+X12+AA12</f>
        <v>3</v>
      </c>
      <c r="AG12" s="2">
        <f>E12+K12+N12+Q12+T12+W12+Z12+AC12</f>
        <v>16</v>
      </c>
      <c r="AH12" s="52">
        <f>Лист1!N13</f>
        <v>210</v>
      </c>
      <c r="AI12" s="3">
        <f>Лист1!N14</f>
        <v>301</v>
      </c>
      <c r="AJ12" s="87">
        <v>8</v>
      </c>
    </row>
    <row r="13" spans="1:55" ht="18" customHeight="1" thickBot="1" x14ac:dyDescent="0.3">
      <c r="A13" s="73"/>
      <c r="B13" s="90"/>
      <c r="C13" s="31"/>
      <c r="D13" s="14">
        <v>0</v>
      </c>
      <c r="E13" s="32"/>
      <c r="F13" s="13"/>
      <c r="G13" s="13"/>
      <c r="H13" s="13"/>
      <c r="I13" s="31"/>
      <c r="J13" s="14">
        <v>0</v>
      </c>
      <c r="K13" s="32"/>
      <c r="L13" s="31"/>
      <c r="M13" s="14">
        <v>0</v>
      </c>
      <c r="N13" s="32"/>
      <c r="O13" s="31"/>
      <c r="P13" s="14">
        <v>3</v>
      </c>
      <c r="Q13" s="32"/>
      <c r="R13" s="31"/>
      <c r="S13" s="14">
        <v>0</v>
      </c>
      <c r="T13" s="32"/>
      <c r="U13" s="31"/>
      <c r="V13" s="14">
        <v>0</v>
      </c>
      <c r="W13" s="32"/>
      <c r="X13" s="31"/>
      <c r="Y13" s="14"/>
      <c r="Z13" s="32"/>
      <c r="AA13" s="31"/>
      <c r="AB13" s="14"/>
      <c r="AC13" s="32"/>
      <c r="AD13" s="86"/>
      <c r="AE13" s="94"/>
      <c r="AF13" s="95">
        <f>AF12/AG12</f>
        <v>0.1875</v>
      </c>
      <c r="AG13" s="96"/>
      <c r="AH13" s="91">
        <f>AH12/AI12</f>
        <v>0.69767441860465118</v>
      </c>
      <c r="AI13" s="92"/>
      <c r="AJ13" s="88"/>
    </row>
    <row r="14" spans="1:55" ht="18" customHeight="1" x14ac:dyDescent="0.25">
      <c r="A14" s="72">
        <v>3</v>
      </c>
      <c r="B14" s="89" t="str">
        <f>Лист1!D15</f>
        <v>«Куаныш-2»                                                    СКО</v>
      </c>
      <c r="C14" s="29">
        <f>K10</f>
        <v>3</v>
      </c>
      <c r="D14" s="7" t="str">
        <f>J10</f>
        <v>:</v>
      </c>
      <c r="E14" s="30">
        <f>I10</f>
        <v>0</v>
      </c>
      <c r="F14" s="29">
        <f>K12</f>
        <v>3</v>
      </c>
      <c r="G14" s="7" t="str">
        <f>J12</f>
        <v>:</v>
      </c>
      <c r="H14" s="30">
        <f>I12</f>
        <v>0</v>
      </c>
      <c r="I14" s="33"/>
      <c r="J14" s="6"/>
      <c r="K14" s="34"/>
      <c r="L14" s="29">
        <v>2</v>
      </c>
      <c r="M14" s="7" t="s">
        <v>40</v>
      </c>
      <c r="N14" s="30">
        <v>3</v>
      </c>
      <c r="O14" s="29">
        <v>3</v>
      </c>
      <c r="P14" s="7" t="s">
        <v>40</v>
      </c>
      <c r="Q14" s="30">
        <v>0</v>
      </c>
      <c r="R14" s="29"/>
      <c r="S14" s="7"/>
      <c r="T14" s="30"/>
      <c r="U14" s="29">
        <v>3</v>
      </c>
      <c r="V14" s="7" t="s">
        <v>40</v>
      </c>
      <c r="W14" s="30">
        <v>1</v>
      </c>
      <c r="X14" s="29"/>
      <c r="Y14" s="7"/>
      <c r="Z14" s="30"/>
      <c r="AA14" s="29">
        <v>3</v>
      </c>
      <c r="AB14" s="7" t="s">
        <v>40</v>
      </c>
      <c r="AC14" s="30">
        <v>2</v>
      </c>
      <c r="AD14" s="85">
        <f>D15+G15+M15+P15+S15+V15+Y15+AB15</f>
        <v>15</v>
      </c>
      <c r="AE14" s="93">
        <v>5</v>
      </c>
      <c r="AF14" s="12">
        <f>C14+F14+L14+O14+R14+U14+X14+AA14</f>
        <v>17</v>
      </c>
      <c r="AG14" s="4">
        <f>E14+H14+N14+Q14+T14+W14+Z14+AC14</f>
        <v>6</v>
      </c>
      <c r="AH14" s="4">
        <f>Лист1!N15</f>
        <v>352</v>
      </c>
      <c r="AI14" s="5">
        <f>Лист1!N16</f>
        <v>263</v>
      </c>
      <c r="AJ14" s="87">
        <v>3</v>
      </c>
    </row>
    <row r="15" spans="1:55" ht="18" customHeight="1" thickBot="1" x14ac:dyDescent="0.3">
      <c r="A15" s="73"/>
      <c r="B15" s="90"/>
      <c r="C15" s="31"/>
      <c r="D15" s="14">
        <v>3</v>
      </c>
      <c r="E15" s="32"/>
      <c r="F15" s="31"/>
      <c r="G15" s="14">
        <v>3</v>
      </c>
      <c r="H15" s="32"/>
      <c r="I15" s="38"/>
      <c r="J15" s="13"/>
      <c r="K15" s="39"/>
      <c r="L15" s="31"/>
      <c r="M15" s="14">
        <v>1</v>
      </c>
      <c r="N15" s="32"/>
      <c r="O15" s="31"/>
      <c r="P15" s="14">
        <v>3</v>
      </c>
      <c r="Q15" s="32"/>
      <c r="R15" s="31"/>
      <c r="S15" s="14"/>
      <c r="T15" s="32"/>
      <c r="U15" s="31"/>
      <c r="V15" s="14">
        <v>3</v>
      </c>
      <c r="W15" s="32"/>
      <c r="X15" s="31"/>
      <c r="Y15" s="14"/>
      <c r="Z15" s="32"/>
      <c r="AA15" s="31"/>
      <c r="AB15" s="14">
        <v>2</v>
      </c>
      <c r="AC15" s="32"/>
      <c r="AD15" s="86"/>
      <c r="AE15" s="94"/>
      <c r="AF15" s="95">
        <f>AF14/AG14</f>
        <v>2.8333333333333335</v>
      </c>
      <c r="AG15" s="96"/>
      <c r="AH15" s="91">
        <f>AH14/AI14</f>
        <v>1.338403041825095</v>
      </c>
      <c r="AI15" s="92"/>
      <c r="AJ15" s="88"/>
    </row>
    <row r="16" spans="1:55" ht="18" customHeight="1" x14ac:dyDescent="0.25">
      <c r="A16" s="72">
        <v>4</v>
      </c>
      <c r="B16" s="89" t="str">
        <f>Лист1!D17</f>
        <v>«Алматы-2»                                            г.Алматы</v>
      </c>
      <c r="C16" s="29">
        <f>N10</f>
        <v>3</v>
      </c>
      <c r="D16" s="7" t="str">
        <f>M10</f>
        <v>:</v>
      </c>
      <c r="E16" s="30">
        <f>L10</f>
        <v>0</v>
      </c>
      <c r="F16" s="29">
        <f>N12</f>
        <v>3</v>
      </c>
      <c r="G16" s="7" t="str">
        <f>M12</f>
        <v>:</v>
      </c>
      <c r="H16" s="30">
        <f>L12</f>
        <v>0</v>
      </c>
      <c r="I16" s="29">
        <f>N14</f>
        <v>3</v>
      </c>
      <c r="J16" s="7" t="str">
        <f>M14</f>
        <v>:</v>
      </c>
      <c r="K16" s="30">
        <f>L14</f>
        <v>2</v>
      </c>
      <c r="L16" s="33"/>
      <c r="M16" s="6"/>
      <c r="N16" s="34"/>
      <c r="O16" s="29">
        <v>3</v>
      </c>
      <c r="P16" s="7" t="s">
        <v>40</v>
      </c>
      <c r="Q16" s="30">
        <v>0</v>
      </c>
      <c r="R16" s="29"/>
      <c r="S16" s="7"/>
      <c r="T16" s="30"/>
      <c r="U16" s="29"/>
      <c r="V16" s="7"/>
      <c r="W16" s="30"/>
      <c r="X16" s="29">
        <v>3</v>
      </c>
      <c r="Y16" s="7" t="s">
        <v>40</v>
      </c>
      <c r="Z16" s="30">
        <v>2</v>
      </c>
      <c r="AA16" s="29">
        <v>3</v>
      </c>
      <c r="AB16" s="7" t="s">
        <v>40</v>
      </c>
      <c r="AC16" s="30">
        <v>1</v>
      </c>
      <c r="AD16" s="85">
        <f>D17+G17+J17+P17+S17+V17+Y17+AB17</f>
        <v>16</v>
      </c>
      <c r="AE16" s="93">
        <v>6</v>
      </c>
      <c r="AF16" s="8">
        <f>C16+F16+I16+O16+R16+U16+X16+AA16</f>
        <v>18</v>
      </c>
      <c r="AG16" s="2">
        <f>E16+H16+K16+Q16+T16+W16+Z16+AC16</f>
        <v>5</v>
      </c>
      <c r="AH16" s="2">
        <f>Лист1!N17</f>
        <v>441</v>
      </c>
      <c r="AI16" s="3">
        <f>Лист1!N18</f>
        <v>339</v>
      </c>
      <c r="AJ16" s="87">
        <v>2</v>
      </c>
    </row>
    <row r="17" spans="1:36" ht="18" customHeight="1" thickBot="1" x14ac:dyDescent="0.3">
      <c r="A17" s="73"/>
      <c r="B17" s="90"/>
      <c r="C17" s="31"/>
      <c r="D17" s="14">
        <v>3</v>
      </c>
      <c r="E17" s="32"/>
      <c r="F17" s="31"/>
      <c r="G17" s="14">
        <v>3</v>
      </c>
      <c r="H17" s="32"/>
      <c r="I17" s="31"/>
      <c r="J17" s="14">
        <v>2</v>
      </c>
      <c r="K17" s="32"/>
      <c r="L17" s="35"/>
      <c r="M17" s="15"/>
      <c r="N17" s="36"/>
      <c r="O17" s="31"/>
      <c r="P17" s="14">
        <v>3</v>
      </c>
      <c r="Q17" s="32"/>
      <c r="R17" s="31"/>
      <c r="S17" s="14"/>
      <c r="T17" s="32"/>
      <c r="U17" s="31"/>
      <c r="V17" s="14"/>
      <c r="W17" s="32"/>
      <c r="X17" s="31"/>
      <c r="Y17" s="14">
        <v>2</v>
      </c>
      <c r="Z17" s="32"/>
      <c r="AA17" s="31"/>
      <c r="AB17" s="14">
        <v>3</v>
      </c>
      <c r="AC17" s="32"/>
      <c r="AD17" s="86"/>
      <c r="AE17" s="94"/>
      <c r="AF17" s="95">
        <f>AF16/AG16</f>
        <v>3.6</v>
      </c>
      <c r="AG17" s="96"/>
      <c r="AH17" s="91">
        <f>AH16/AI16</f>
        <v>1.3008849557522124</v>
      </c>
      <c r="AI17" s="92"/>
      <c r="AJ17" s="88"/>
    </row>
    <row r="18" spans="1:36" ht="21" customHeight="1" x14ac:dyDescent="0.25">
      <c r="A18" s="72">
        <v>5</v>
      </c>
      <c r="B18" s="89" t="str">
        <f>Лист1!D19</f>
        <v>«Караганда-2»                         Карагандинская область</v>
      </c>
      <c r="C18" s="29">
        <f>Q10</f>
        <v>1</v>
      </c>
      <c r="D18" s="7" t="str">
        <f>P10</f>
        <v>:</v>
      </c>
      <c r="E18" s="30">
        <f>O10</f>
        <v>3</v>
      </c>
      <c r="F18" s="29">
        <f>Q12</f>
        <v>1</v>
      </c>
      <c r="G18" s="7" t="str">
        <f>P12</f>
        <v>:</v>
      </c>
      <c r="H18" s="30">
        <f>O12</f>
        <v>3</v>
      </c>
      <c r="I18" s="29">
        <f>Q14</f>
        <v>0</v>
      </c>
      <c r="J18" s="7" t="str">
        <f>P14</f>
        <v>:</v>
      </c>
      <c r="K18" s="30">
        <f>O14</f>
        <v>3</v>
      </c>
      <c r="L18" s="29">
        <f>Q16</f>
        <v>0</v>
      </c>
      <c r="M18" s="7" t="str">
        <f>P16</f>
        <v>:</v>
      </c>
      <c r="N18" s="30">
        <f>O16</f>
        <v>3</v>
      </c>
      <c r="O18" s="37"/>
      <c r="P18" s="37"/>
      <c r="Q18" s="37"/>
      <c r="R18" s="29">
        <v>0</v>
      </c>
      <c r="S18" s="7" t="s">
        <v>40</v>
      </c>
      <c r="T18" s="30">
        <v>3</v>
      </c>
      <c r="U18" s="29"/>
      <c r="V18" s="7"/>
      <c r="W18" s="30"/>
      <c r="X18" s="29">
        <v>3</v>
      </c>
      <c r="Y18" s="7" t="s">
        <v>40</v>
      </c>
      <c r="Z18" s="30">
        <v>0</v>
      </c>
      <c r="AA18" s="29">
        <v>1</v>
      </c>
      <c r="AB18" s="7" t="s">
        <v>40</v>
      </c>
      <c r="AC18" s="30">
        <v>3</v>
      </c>
      <c r="AD18" s="85">
        <f>D19+G19+J19+M19+S19+V19+Y19+AB19</f>
        <v>3</v>
      </c>
      <c r="AE18" s="93">
        <v>1</v>
      </c>
      <c r="AF18" s="12">
        <f>C18+F18+I18+L18+R18+U18+X18+AA18</f>
        <v>6</v>
      </c>
      <c r="AG18" s="4">
        <f>E18+H18+K18+N18+T18+W18+Z18+AC18</f>
        <v>18</v>
      </c>
      <c r="AH18" s="4">
        <f>Лист1!N19</f>
        <v>346</v>
      </c>
      <c r="AI18" s="53">
        <f>Лист1!N20</f>
        <v>407</v>
      </c>
      <c r="AJ18" s="87">
        <v>7</v>
      </c>
    </row>
    <row r="19" spans="1:36" ht="19.5" customHeight="1" thickBot="1" x14ac:dyDescent="0.3">
      <c r="A19" s="73"/>
      <c r="B19" s="90"/>
      <c r="C19" s="31"/>
      <c r="D19" s="14">
        <v>0</v>
      </c>
      <c r="E19" s="32"/>
      <c r="F19" s="31"/>
      <c r="G19" s="14">
        <v>0</v>
      </c>
      <c r="H19" s="32"/>
      <c r="I19" s="31"/>
      <c r="J19" s="14">
        <v>0</v>
      </c>
      <c r="K19" s="32"/>
      <c r="L19" s="31"/>
      <c r="M19" s="14">
        <v>0</v>
      </c>
      <c r="N19" s="32"/>
      <c r="O19" s="15"/>
      <c r="P19" s="15"/>
      <c r="Q19" s="15"/>
      <c r="R19" s="31"/>
      <c r="S19" s="14">
        <v>0</v>
      </c>
      <c r="T19" s="32"/>
      <c r="U19" s="31"/>
      <c r="V19" s="14"/>
      <c r="W19" s="32"/>
      <c r="X19" s="31"/>
      <c r="Y19" s="14">
        <v>3</v>
      </c>
      <c r="Z19" s="32"/>
      <c r="AA19" s="31"/>
      <c r="AB19" s="14">
        <v>0</v>
      </c>
      <c r="AC19" s="32"/>
      <c r="AD19" s="86"/>
      <c r="AE19" s="94"/>
      <c r="AF19" s="95">
        <f>AF18/AG18</f>
        <v>0.33333333333333331</v>
      </c>
      <c r="AG19" s="96"/>
      <c r="AH19" s="91">
        <f>AH18/AI18</f>
        <v>0.85012285012285016</v>
      </c>
      <c r="AI19" s="92"/>
      <c r="AJ19" s="88"/>
    </row>
    <row r="20" spans="1:36" ht="18" customHeight="1" x14ac:dyDescent="0.25">
      <c r="A20" s="72">
        <v>6</v>
      </c>
      <c r="B20" s="89" t="str">
        <f>Лист1!D21</f>
        <v>«Ertis-2»                       Павлодарская область</v>
      </c>
      <c r="C20" s="29">
        <f>T10</f>
        <v>3</v>
      </c>
      <c r="D20" s="7" t="str">
        <f>S10</f>
        <v>:</v>
      </c>
      <c r="E20" s="30">
        <f>R10</f>
        <v>0</v>
      </c>
      <c r="F20" s="29">
        <f>T12</f>
        <v>3</v>
      </c>
      <c r="G20" s="7" t="str">
        <f>S12</f>
        <v>:</v>
      </c>
      <c r="H20" s="30">
        <f>R12</f>
        <v>0</v>
      </c>
      <c r="I20" s="29">
        <f>T14</f>
        <v>0</v>
      </c>
      <c r="J20" s="7">
        <f>S14</f>
        <v>0</v>
      </c>
      <c r="K20" s="30">
        <f>R14</f>
        <v>0</v>
      </c>
      <c r="L20" s="29">
        <f>T16</f>
        <v>0</v>
      </c>
      <c r="M20" s="7">
        <f>S16</f>
        <v>0</v>
      </c>
      <c r="N20" s="30">
        <f>R16</f>
        <v>0</v>
      </c>
      <c r="O20" s="29">
        <f>T18</f>
        <v>3</v>
      </c>
      <c r="P20" s="7" t="str">
        <f>S18</f>
        <v>:</v>
      </c>
      <c r="Q20" s="30">
        <f>R18</f>
        <v>0</v>
      </c>
      <c r="R20" s="33"/>
      <c r="S20" s="6"/>
      <c r="T20" s="34"/>
      <c r="U20" s="29">
        <v>3</v>
      </c>
      <c r="V20" s="7" t="s">
        <v>40</v>
      </c>
      <c r="W20" s="30">
        <v>1</v>
      </c>
      <c r="X20" s="29">
        <v>3</v>
      </c>
      <c r="Y20" s="7" t="s">
        <v>40</v>
      </c>
      <c r="Z20" s="30">
        <v>0</v>
      </c>
      <c r="AA20" s="29">
        <v>3</v>
      </c>
      <c r="AB20" s="7" t="s">
        <v>40</v>
      </c>
      <c r="AC20" s="30">
        <v>0</v>
      </c>
      <c r="AD20" s="85">
        <f>D21+G21+J21+M21+P21+V21+Y21+AB21</f>
        <v>18</v>
      </c>
      <c r="AE20" s="93">
        <v>6</v>
      </c>
      <c r="AF20" s="8">
        <f>C20+F20+I20+L20+O20+U20+X20+AA20</f>
        <v>18</v>
      </c>
      <c r="AG20" s="2">
        <f>E20+H20+K20+N20+Q20+W20+Z20+AC20</f>
        <v>1</v>
      </c>
      <c r="AH20" s="2">
        <f>Лист1!N21</f>
        <v>317</v>
      </c>
      <c r="AI20" s="3">
        <f>Лист1!N22</f>
        <v>236</v>
      </c>
      <c r="AJ20" s="87">
        <v>1</v>
      </c>
    </row>
    <row r="21" spans="1:36" ht="18" customHeight="1" thickBot="1" x14ac:dyDescent="0.3">
      <c r="A21" s="73"/>
      <c r="B21" s="90"/>
      <c r="C21" s="31"/>
      <c r="D21" s="14">
        <v>3</v>
      </c>
      <c r="E21" s="32"/>
      <c r="F21" s="31"/>
      <c r="G21" s="14">
        <v>3</v>
      </c>
      <c r="H21" s="32"/>
      <c r="I21" s="31"/>
      <c r="J21" s="14">
        <v>0</v>
      </c>
      <c r="K21" s="32"/>
      <c r="L21" s="31"/>
      <c r="M21" s="14">
        <v>0</v>
      </c>
      <c r="N21" s="32"/>
      <c r="O21" s="31"/>
      <c r="P21" s="14">
        <v>3</v>
      </c>
      <c r="Q21" s="32"/>
      <c r="R21" s="38"/>
      <c r="S21" s="13"/>
      <c r="T21" s="39"/>
      <c r="U21" s="31"/>
      <c r="V21" s="14">
        <v>3</v>
      </c>
      <c r="W21" s="32"/>
      <c r="X21" s="31"/>
      <c r="Y21" s="14">
        <v>3</v>
      </c>
      <c r="Z21" s="32"/>
      <c r="AA21" s="31"/>
      <c r="AB21" s="14">
        <v>3</v>
      </c>
      <c r="AC21" s="32"/>
      <c r="AD21" s="86"/>
      <c r="AE21" s="94"/>
      <c r="AF21" s="95">
        <f>AF20/AG20</f>
        <v>18</v>
      </c>
      <c r="AG21" s="96"/>
      <c r="AH21" s="91">
        <f>AH20/AI20</f>
        <v>1.3432203389830508</v>
      </c>
      <c r="AI21" s="92"/>
      <c r="AJ21" s="88"/>
    </row>
    <row r="22" spans="1:36" ht="18" customHeight="1" x14ac:dyDescent="0.25">
      <c r="A22" s="72">
        <v>7</v>
      </c>
      <c r="B22" s="89" t="str">
        <f>Лист1!D23</f>
        <v xml:space="preserve">«Алтай-4 ВКО СДЮСШОР»  ВКО    </v>
      </c>
      <c r="C22" s="29">
        <f>W10</f>
        <v>3</v>
      </c>
      <c r="D22" s="7" t="str">
        <f>V10</f>
        <v>:</v>
      </c>
      <c r="E22" s="30">
        <f>U10</f>
        <v>1</v>
      </c>
      <c r="F22" s="29">
        <f>W12</f>
        <v>3</v>
      </c>
      <c r="G22" s="7" t="str">
        <f>V12</f>
        <v>:</v>
      </c>
      <c r="H22" s="30">
        <f>U12</f>
        <v>0</v>
      </c>
      <c r="I22" s="29">
        <f>W14</f>
        <v>1</v>
      </c>
      <c r="J22" s="7" t="str">
        <f>V14</f>
        <v>:</v>
      </c>
      <c r="K22" s="30">
        <f>U14</f>
        <v>3</v>
      </c>
      <c r="L22" s="29">
        <f>W16</f>
        <v>0</v>
      </c>
      <c r="M22" s="7">
        <f>V16</f>
        <v>0</v>
      </c>
      <c r="N22" s="30">
        <f>U16</f>
        <v>0</v>
      </c>
      <c r="O22" s="29">
        <f>W18</f>
        <v>0</v>
      </c>
      <c r="P22" s="7">
        <f>V18</f>
        <v>0</v>
      </c>
      <c r="Q22" s="30">
        <f>U18</f>
        <v>0</v>
      </c>
      <c r="R22" s="29">
        <f>W20</f>
        <v>1</v>
      </c>
      <c r="S22" s="7" t="str">
        <f>V20</f>
        <v>:</v>
      </c>
      <c r="T22" s="30">
        <f>U20</f>
        <v>3</v>
      </c>
      <c r="U22" s="6"/>
      <c r="V22" s="6"/>
      <c r="W22" s="6"/>
      <c r="X22" s="29">
        <v>3</v>
      </c>
      <c r="Y22" s="7" t="s">
        <v>40</v>
      </c>
      <c r="Z22" s="30">
        <v>0</v>
      </c>
      <c r="AA22" s="29">
        <v>3</v>
      </c>
      <c r="AB22" s="7" t="s">
        <v>40</v>
      </c>
      <c r="AC22" s="30">
        <v>1</v>
      </c>
      <c r="AD22" s="85">
        <f>D23+G23+J23+M23+P23+S23+Y23+AB23</f>
        <v>12</v>
      </c>
      <c r="AE22" s="93">
        <v>4</v>
      </c>
      <c r="AF22" s="8">
        <f>C22+F22+I22+L22+O22+R22+X22+AA22</f>
        <v>14</v>
      </c>
      <c r="AG22" s="40">
        <f>E22+H22+K22+N22+Q22+T22+Z22+AC22</f>
        <v>8</v>
      </c>
      <c r="AH22" s="4">
        <f>Лист1!N23</f>
        <v>337</v>
      </c>
      <c r="AI22" s="5">
        <f>Лист1!N24</f>
        <v>323</v>
      </c>
      <c r="AJ22" s="87">
        <v>4</v>
      </c>
    </row>
    <row r="23" spans="1:36" ht="18" customHeight="1" thickBot="1" x14ac:dyDescent="0.3">
      <c r="A23" s="73"/>
      <c r="B23" s="90"/>
      <c r="C23" s="31"/>
      <c r="D23" s="14">
        <v>3</v>
      </c>
      <c r="E23" s="32"/>
      <c r="F23" s="31"/>
      <c r="G23" s="14">
        <v>3</v>
      </c>
      <c r="H23" s="32"/>
      <c r="I23" s="31"/>
      <c r="J23" s="14">
        <v>0</v>
      </c>
      <c r="K23" s="32"/>
      <c r="L23" s="31"/>
      <c r="M23" s="14">
        <v>0</v>
      </c>
      <c r="N23" s="32"/>
      <c r="O23" s="31"/>
      <c r="P23" s="14">
        <v>0</v>
      </c>
      <c r="Q23" s="32"/>
      <c r="R23" s="31"/>
      <c r="S23" s="14">
        <v>0</v>
      </c>
      <c r="T23" s="32"/>
      <c r="U23" s="15"/>
      <c r="V23" s="15"/>
      <c r="W23" s="15"/>
      <c r="X23" s="31"/>
      <c r="Y23" s="14">
        <v>3</v>
      </c>
      <c r="Z23" s="32"/>
      <c r="AA23" s="31"/>
      <c r="AB23" s="14">
        <v>3</v>
      </c>
      <c r="AC23" s="32"/>
      <c r="AD23" s="86"/>
      <c r="AE23" s="94"/>
      <c r="AF23" s="95">
        <f>AF22/AG22</f>
        <v>1.75</v>
      </c>
      <c r="AG23" s="96"/>
      <c r="AH23" s="91">
        <f>AH22/AI22</f>
        <v>1.0433436532507741</v>
      </c>
      <c r="AI23" s="92"/>
      <c r="AJ23" s="88"/>
    </row>
    <row r="24" spans="1:36" ht="18" customHeight="1" x14ac:dyDescent="0.25">
      <c r="A24" s="72">
        <v>8</v>
      </c>
      <c r="B24" s="89" t="str">
        <f>Лист1!D25</f>
        <v>«Ару-Астана-2»                                                 г. Нур-Султан</v>
      </c>
      <c r="C24" s="29">
        <f>Z10</f>
        <v>0</v>
      </c>
      <c r="D24" s="7" t="str">
        <f>Y10</f>
        <v>:</v>
      </c>
      <c r="E24" s="30">
        <f>X10</f>
        <v>3</v>
      </c>
      <c r="F24" s="29">
        <f>Z12</f>
        <v>0</v>
      </c>
      <c r="G24" s="7">
        <f>Y12</f>
        <v>0</v>
      </c>
      <c r="H24" s="30">
        <f>X12</f>
        <v>0</v>
      </c>
      <c r="I24" s="29">
        <f>Z14</f>
        <v>0</v>
      </c>
      <c r="J24" s="7">
        <f>Y14</f>
        <v>0</v>
      </c>
      <c r="K24" s="30">
        <f>X14</f>
        <v>0</v>
      </c>
      <c r="L24" s="29">
        <f>Z16</f>
        <v>2</v>
      </c>
      <c r="M24" s="7" t="str">
        <f>Y16</f>
        <v>:</v>
      </c>
      <c r="N24" s="30">
        <f>X16</f>
        <v>3</v>
      </c>
      <c r="O24" s="29">
        <f>Z18</f>
        <v>0</v>
      </c>
      <c r="P24" s="7" t="str">
        <f>Y18</f>
        <v>:</v>
      </c>
      <c r="Q24" s="30">
        <f>X18</f>
        <v>3</v>
      </c>
      <c r="R24" s="29">
        <f>Z20</f>
        <v>0</v>
      </c>
      <c r="S24" s="7" t="str">
        <f>Y20</f>
        <v>:</v>
      </c>
      <c r="T24" s="30">
        <f>X20</f>
        <v>3</v>
      </c>
      <c r="U24" s="29">
        <f>Z22</f>
        <v>0</v>
      </c>
      <c r="V24" s="7" t="str">
        <f>Y22</f>
        <v>:</v>
      </c>
      <c r="W24" s="30">
        <f>X22</f>
        <v>3</v>
      </c>
      <c r="X24" s="33"/>
      <c r="Y24" s="6"/>
      <c r="Z24" s="34"/>
      <c r="AA24" s="29">
        <v>1</v>
      </c>
      <c r="AB24" s="7" t="s">
        <v>40</v>
      </c>
      <c r="AC24" s="30">
        <v>3</v>
      </c>
      <c r="AD24" s="85">
        <f>D25+G25+J25+M25+P25+S25+V25+AB25</f>
        <v>1</v>
      </c>
      <c r="AE24" s="93">
        <v>0</v>
      </c>
      <c r="AF24" s="12">
        <f>C24+F24+I24+L24+O24+R24+U24+AA24</f>
        <v>3</v>
      </c>
      <c r="AG24" s="4">
        <f>E24+H24+K24+N24+Q24+T24+W24+AC24</f>
        <v>18</v>
      </c>
      <c r="AH24" s="2">
        <f>Лист1!N25</f>
        <v>269</v>
      </c>
      <c r="AI24" s="54">
        <f>Лист1!N26</f>
        <v>417</v>
      </c>
      <c r="AJ24" s="87">
        <v>9</v>
      </c>
    </row>
    <row r="25" spans="1:36" ht="18" customHeight="1" thickBot="1" x14ac:dyDescent="0.3">
      <c r="A25" s="73"/>
      <c r="B25" s="90"/>
      <c r="C25" s="31"/>
      <c r="D25" s="14">
        <v>0</v>
      </c>
      <c r="E25" s="32"/>
      <c r="F25" s="31"/>
      <c r="G25" s="14">
        <v>0</v>
      </c>
      <c r="H25" s="32"/>
      <c r="I25" s="31"/>
      <c r="J25" s="14">
        <v>0</v>
      </c>
      <c r="K25" s="32"/>
      <c r="L25" s="31"/>
      <c r="M25" s="14">
        <v>1</v>
      </c>
      <c r="N25" s="32"/>
      <c r="O25" s="31"/>
      <c r="P25" s="14">
        <v>0</v>
      </c>
      <c r="Q25" s="32"/>
      <c r="R25" s="31"/>
      <c r="S25" s="14">
        <v>0</v>
      </c>
      <c r="T25" s="32"/>
      <c r="U25" s="31"/>
      <c r="V25" s="14">
        <v>0</v>
      </c>
      <c r="W25" s="32"/>
      <c r="X25" s="35"/>
      <c r="Y25" s="15"/>
      <c r="Z25" s="36"/>
      <c r="AA25" s="31"/>
      <c r="AB25" s="14">
        <v>0</v>
      </c>
      <c r="AC25" s="32"/>
      <c r="AD25" s="86"/>
      <c r="AE25" s="94"/>
      <c r="AF25" s="95">
        <f>AF24/AG24</f>
        <v>0.16666666666666666</v>
      </c>
      <c r="AG25" s="96"/>
      <c r="AH25" s="91">
        <f>AH24/AI24</f>
        <v>0.64508393285371701</v>
      </c>
      <c r="AI25" s="92"/>
      <c r="AJ25" s="88"/>
    </row>
    <row r="26" spans="1:36" ht="18.75" customHeight="1" x14ac:dyDescent="0.25">
      <c r="A26" s="72">
        <v>9</v>
      </c>
      <c r="B26" s="89" t="str">
        <f>Лист1!D27</f>
        <v>«Жетысу-4»                                    Алматинская область</v>
      </c>
      <c r="C26" s="29">
        <f>AC10</f>
        <v>0</v>
      </c>
      <c r="D26" s="7">
        <f>AB10</f>
        <v>0</v>
      </c>
      <c r="E26" s="30">
        <f>AA10</f>
        <v>0</v>
      </c>
      <c r="F26" s="29">
        <f>AC12</f>
        <v>0</v>
      </c>
      <c r="G26" s="7">
        <f>AB12</f>
        <v>0</v>
      </c>
      <c r="H26" s="30">
        <f>AA12</f>
        <v>0</v>
      </c>
      <c r="I26" s="29">
        <f>AC14</f>
        <v>2</v>
      </c>
      <c r="J26" s="7" t="str">
        <f>AB14</f>
        <v>:</v>
      </c>
      <c r="K26" s="30">
        <f>AA14</f>
        <v>3</v>
      </c>
      <c r="L26" s="29">
        <f>AC16</f>
        <v>1</v>
      </c>
      <c r="M26" s="7" t="str">
        <f>AB16</f>
        <v>:</v>
      </c>
      <c r="N26" s="30">
        <f>AA16</f>
        <v>3</v>
      </c>
      <c r="O26" s="29">
        <f>AC18</f>
        <v>3</v>
      </c>
      <c r="P26" s="7" t="str">
        <f>AB18</f>
        <v>:</v>
      </c>
      <c r="Q26" s="30">
        <f>AA18</f>
        <v>1</v>
      </c>
      <c r="R26" s="29">
        <f>AC20</f>
        <v>0</v>
      </c>
      <c r="S26" s="7" t="str">
        <f>AB20</f>
        <v>:</v>
      </c>
      <c r="T26" s="30">
        <f>AA20</f>
        <v>3</v>
      </c>
      <c r="U26" s="29">
        <f>AC22</f>
        <v>1</v>
      </c>
      <c r="V26" s="7" t="str">
        <f>AB22</f>
        <v>:</v>
      </c>
      <c r="W26" s="30">
        <f>AA22</f>
        <v>3</v>
      </c>
      <c r="X26" s="29">
        <f>AC24</f>
        <v>3</v>
      </c>
      <c r="Y26" s="7" t="str">
        <f>AB24</f>
        <v>:</v>
      </c>
      <c r="Z26" s="30">
        <f>AA24</f>
        <v>1</v>
      </c>
      <c r="AA26" s="57"/>
      <c r="AB26" s="57"/>
      <c r="AC26" s="57"/>
      <c r="AD26" s="85">
        <f>D27+G27+J27+M27+P27+S27+V27+Y27</f>
        <v>7</v>
      </c>
      <c r="AE26" s="93">
        <v>2</v>
      </c>
      <c r="AF26" s="12">
        <f>C26+F26+I26+L26+O26+R26+U26+X26</f>
        <v>10</v>
      </c>
      <c r="AG26" s="4">
        <f>E26+H26+K26+N26+Q26+T26+W26+Z26</f>
        <v>14</v>
      </c>
      <c r="AH26" s="2">
        <f>Лист1!N27</f>
        <v>349</v>
      </c>
      <c r="AI26" s="54">
        <f>Лист1!N28</f>
        <v>371</v>
      </c>
      <c r="AJ26" s="87">
        <v>6</v>
      </c>
    </row>
    <row r="27" spans="1:36" ht="18.75" customHeight="1" thickBot="1" x14ac:dyDescent="0.3">
      <c r="A27" s="73"/>
      <c r="B27" s="90"/>
      <c r="C27" s="31"/>
      <c r="D27" s="14">
        <v>0</v>
      </c>
      <c r="E27" s="32"/>
      <c r="F27" s="31"/>
      <c r="G27" s="14">
        <v>0</v>
      </c>
      <c r="H27" s="32"/>
      <c r="I27" s="31"/>
      <c r="J27" s="14">
        <v>1</v>
      </c>
      <c r="K27" s="32"/>
      <c r="L27" s="31"/>
      <c r="M27" s="14">
        <v>0</v>
      </c>
      <c r="N27" s="32"/>
      <c r="O27" s="31"/>
      <c r="P27" s="14">
        <v>3</v>
      </c>
      <c r="Q27" s="32"/>
      <c r="R27" s="31"/>
      <c r="S27" s="14">
        <v>0</v>
      </c>
      <c r="T27" s="32"/>
      <c r="U27" s="31"/>
      <c r="V27" s="14">
        <v>0</v>
      </c>
      <c r="W27" s="32"/>
      <c r="X27" s="31"/>
      <c r="Y27" s="14">
        <v>3</v>
      </c>
      <c r="Z27" s="32"/>
      <c r="AA27" s="36"/>
      <c r="AB27" s="36"/>
      <c r="AC27" s="36"/>
      <c r="AD27" s="86"/>
      <c r="AE27" s="94"/>
      <c r="AF27" s="95">
        <f>AF26/AG26</f>
        <v>0.7142857142857143</v>
      </c>
      <c r="AG27" s="96"/>
      <c r="AH27" s="91">
        <f>AH26/AI26</f>
        <v>0.94070080862533689</v>
      </c>
      <c r="AI27" s="92"/>
      <c r="AJ27" s="88"/>
    </row>
    <row r="28" spans="1:36" ht="18.75" customHeight="1" x14ac:dyDescent="0.25">
      <c r="A28" s="62"/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22"/>
      <c r="AB28" s="21"/>
      <c r="AC28" s="22"/>
      <c r="AE28" s="65"/>
      <c r="AF28" s="66"/>
      <c r="AG28" s="66"/>
      <c r="AH28" s="67"/>
      <c r="AI28" s="67"/>
      <c r="AJ28" s="68"/>
    </row>
    <row r="29" spans="1:36" x14ac:dyDescent="0.25">
      <c r="Z29" s="22"/>
      <c r="AB29" s="21"/>
      <c r="AC29" s="22"/>
    </row>
    <row r="30" spans="1:36" ht="18.75" x14ac:dyDescent="0.3">
      <c r="A30" s="1" t="s">
        <v>36</v>
      </c>
      <c r="K30" s="18" t="s">
        <v>37</v>
      </c>
      <c r="N30" s="18"/>
      <c r="S30" s="18" t="s">
        <v>38</v>
      </c>
      <c r="AH30" s="1" t="s">
        <v>39</v>
      </c>
    </row>
  </sheetData>
  <mergeCells count="83">
    <mergeCell ref="AE18:AE19"/>
    <mergeCell ref="AE20:AE21"/>
    <mergeCell ref="AH21:AI21"/>
    <mergeCell ref="AJ20:AJ21"/>
    <mergeCell ref="AF19:AG19"/>
    <mergeCell ref="AH19:AI19"/>
    <mergeCell ref="AJ18:AJ19"/>
    <mergeCell ref="A18:A19"/>
    <mergeCell ref="B16:B17"/>
    <mergeCell ref="AD16:AD17"/>
    <mergeCell ref="A10:A11"/>
    <mergeCell ref="B10:B11"/>
    <mergeCell ref="A12:A13"/>
    <mergeCell ref="B12:B13"/>
    <mergeCell ref="A14:A15"/>
    <mergeCell ref="A16:A17"/>
    <mergeCell ref="B14:B15"/>
    <mergeCell ref="B18:B19"/>
    <mergeCell ref="AD18:AD19"/>
    <mergeCell ref="AJ10:AJ11"/>
    <mergeCell ref="X8:Z9"/>
    <mergeCell ref="AH11:AI11"/>
    <mergeCell ref="U8:W9"/>
    <mergeCell ref="AE16:AE17"/>
    <mergeCell ref="AH17:AI17"/>
    <mergeCell ref="AF17:AG17"/>
    <mergeCell ref="AD10:AD11"/>
    <mergeCell ref="AE10:AE11"/>
    <mergeCell ref="AD12:AD13"/>
    <mergeCell ref="AE12:AE13"/>
    <mergeCell ref="AF11:AG11"/>
    <mergeCell ref="AD14:AD15"/>
    <mergeCell ref="AJ16:AJ17"/>
    <mergeCell ref="R8:T9"/>
    <mergeCell ref="C7:N7"/>
    <mergeCell ref="A8:A9"/>
    <mergeCell ref="B8:B9"/>
    <mergeCell ref="O7:AC7"/>
    <mergeCell ref="A7:B7"/>
    <mergeCell ref="L8:N9"/>
    <mergeCell ref="C8:E9"/>
    <mergeCell ref="I8:K9"/>
    <mergeCell ref="O8:Q9"/>
    <mergeCell ref="F8:H9"/>
    <mergeCell ref="AD7:AJ7"/>
    <mergeCell ref="AA8:AC9"/>
    <mergeCell ref="AF8:AG9"/>
    <mergeCell ref="AJ8:AJ9"/>
    <mergeCell ref="AH8:AI9"/>
    <mergeCell ref="AD8:AD9"/>
    <mergeCell ref="AE8:AE9"/>
    <mergeCell ref="A26:A27"/>
    <mergeCell ref="B26:B27"/>
    <mergeCell ref="AD26:AD27"/>
    <mergeCell ref="AE26:AE27"/>
    <mergeCell ref="AJ12:AJ13"/>
    <mergeCell ref="AJ26:AJ27"/>
    <mergeCell ref="AF27:AG27"/>
    <mergeCell ref="AH27:AI27"/>
    <mergeCell ref="AH13:AI13"/>
    <mergeCell ref="AF13:AG13"/>
    <mergeCell ref="AD24:AD25"/>
    <mergeCell ref="AD20:AD21"/>
    <mergeCell ref="AJ14:AJ15"/>
    <mergeCell ref="AH15:AI15"/>
    <mergeCell ref="AE14:AE15"/>
    <mergeCell ref="AF15:AG15"/>
    <mergeCell ref="AD22:AD23"/>
    <mergeCell ref="AJ24:AJ25"/>
    <mergeCell ref="A24:A25"/>
    <mergeCell ref="B20:B21"/>
    <mergeCell ref="B24:B25"/>
    <mergeCell ref="A20:A21"/>
    <mergeCell ref="A22:A23"/>
    <mergeCell ref="B22:B23"/>
    <mergeCell ref="AH25:AI25"/>
    <mergeCell ref="AH23:AI23"/>
    <mergeCell ref="AE24:AE25"/>
    <mergeCell ref="AE22:AE23"/>
    <mergeCell ref="AF25:AG25"/>
    <mergeCell ref="AF23:AG23"/>
    <mergeCell ref="AF21:AG21"/>
    <mergeCell ref="AJ22:AJ23"/>
  </mergeCells>
  <phoneticPr fontId="0" type="noConversion"/>
  <pageMargins left="0.17" right="0.16" top="0.22" bottom="0.17" header="0.22" footer="0.1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B0A4-C494-4D42-AFBC-0EA09DC68E6D}">
  <dimension ref="A1"/>
  <sheetViews>
    <sheetView topLeftCell="A4"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2019-11-06T16:36:53Z</cp:lastPrinted>
  <dcterms:created xsi:type="dcterms:W3CDTF">2006-09-28T05:33:49Z</dcterms:created>
  <dcterms:modified xsi:type="dcterms:W3CDTF">2021-11-28T13:41:59Z</dcterms:modified>
</cp:coreProperties>
</file>