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/>
  <bookViews>
    <workbookView xWindow="120" yWindow="165" windowWidth="15120" windowHeight="7950" activeTab="1"/>
  </bookViews>
  <sheets>
    <sheet name="Лист1" sheetId="1" r:id="rId1"/>
    <sheet name="Лист2" sheetId="2" r:id="rId2"/>
    <sheet name="Лист3" sheetId="3" r:id="rId3"/>
    <sheet name="Лист4" sheetId="4" r:id="rId4"/>
  </sheets>
  <calcPr calcId="124519"/>
</workbook>
</file>

<file path=xl/calcChain.xml><?xml version="1.0" encoding="utf-8"?>
<calcChain xmlns="http://schemas.openxmlformats.org/spreadsheetml/2006/main">
  <c r="P31" i="3"/>
  <c r="P28"/>
  <c r="P25"/>
  <c r="P22"/>
  <c r="P19"/>
  <c r="P16"/>
  <c r="P13"/>
  <c r="P10"/>
  <c r="O31"/>
  <c r="O28"/>
  <c r="O25"/>
  <c r="O22"/>
  <c r="O19"/>
  <c r="O16"/>
  <c r="O13"/>
  <c r="O10"/>
  <c r="K25" i="1" l="1"/>
  <c r="AE24" i="2" s="1"/>
  <c r="K26" i="1"/>
  <c r="AF24" i="2" s="1"/>
  <c r="D30" i="3" s="1"/>
  <c r="C24" i="2"/>
  <c r="F24"/>
  <c r="U23" i="4"/>
  <c r="R24" i="2"/>
  <c r="R23" i="4" s="1"/>
  <c r="E24" i="2"/>
  <c r="H24"/>
  <c r="N24"/>
  <c r="T24"/>
  <c r="K23" i="1"/>
  <c r="AE22" i="2" s="1"/>
  <c r="D26" i="3" s="1"/>
  <c r="S26" s="1"/>
  <c r="K24" i="1"/>
  <c r="L22" i="2"/>
  <c r="C22"/>
  <c r="I22"/>
  <c r="O21" i="4"/>
  <c r="N22" i="2"/>
  <c r="N21" i="4" s="1"/>
  <c r="E22" i="2"/>
  <c r="E21" i="4" s="1"/>
  <c r="K22" i="2"/>
  <c r="Q21" i="4"/>
  <c r="K21" i="1"/>
  <c r="AE20" i="2" s="1"/>
  <c r="K22" i="1"/>
  <c r="AF20" i="2" s="1"/>
  <c r="D24" i="3" s="1"/>
  <c r="F19" i="4"/>
  <c r="O20" i="2"/>
  <c r="I20"/>
  <c r="Q20"/>
  <c r="Q19" i="4" s="1"/>
  <c r="E19"/>
  <c r="K20" i="2"/>
  <c r="K19" i="4" s="1"/>
  <c r="K19" i="1"/>
  <c r="AE18" i="2" s="1"/>
  <c r="K20" i="1"/>
  <c r="F18" i="2"/>
  <c r="L18"/>
  <c r="C18"/>
  <c r="K18"/>
  <c r="K17" i="4" s="1"/>
  <c r="H18" i="2"/>
  <c r="N18"/>
  <c r="N17" i="4" s="1"/>
  <c r="E18" i="2"/>
  <c r="K17" i="1"/>
  <c r="AE16" i="2" s="1"/>
  <c r="D17" i="3" s="1"/>
  <c r="S17" s="1"/>
  <c r="K18" i="1"/>
  <c r="I16" i="2"/>
  <c r="F16"/>
  <c r="C16"/>
  <c r="K16"/>
  <c r="K15" i="4" s="1"/>
  <c r="E16" i="2"/>
  <c r="K15" i="1"/>
  <c r="AE14" i="2" s="1"/>
  <c r="K16" i="1"/>
  <c r="AF14" i="2" s="1"/>
  <c r="D15" i="3" s="1"/>
  <c r="F14" i="2"/>
  <c r="E14"/>
  <c r="E13" i="4" s="1"/>
  <c r="H14" i="2"/>
  <c r="K13" i="1"/>
  <c r="AE12" i="2" s="1"/>
  <c r="K14" i="1"/>
  <c r="E12" i="2"/>
  <c r="AD12"/>
  <c r="C12" i="3" s="1"/>
  <c r="K11" i="1"/>
  <c r="AE10" i="2" s="1"/>
  <c r="D8" i="3" s="1"/>
  <c r="S8" s="1"/>
  <c r="K12" i="1"/>
  <c r="AC10" i="2"/>
  <c r="C8" i="3" s="1"/>
  <c r="R8" s="1"/>
  <c r="AD10" i="2"/>
  <c r="E31" i="3"/>
  <c r="T31" s="1"/>
  <c r="AD23" i="4" s="1"/>
  <c r="AA24" i="2"/>
  <c r="E29" i="3" s="1"/>
  <c r="T29" s="1"/>
  <c r="E28"/>
  <c r="AA22" i="2"/>
  <c r="E26" i="3" s="1"/>
  <c r="T26" s="1"/>
  <c r="E25"/>
  <c r="T25" s="1"/>
  <c r="AD19" i="4" s="1"/>
  <c r="AA20" i="2"/>
  <c r="E23" i="3" s="1"/>
  <c r="T23" s="1"/>
  <c r="E22"/>
  <c r="AA18" i="2"/>
  <c r="E20" i="3" s="1"/>
  <c r="T20" s="1"/>
  <c r="E19"/>
  <c r="AA16" i="2"/>
  <c r="E17" i="3" s="1"/>
  <c r="T17" s="1"/>
  <c r="E16"/>
  <c r="AA14" i="2"/>
  <c r="E14" i="3" s="1"/>
  <c r="T14" s="1"/>
  <c r="E13"/>
  <c r="T13" s="1"/>
  <c r="AD11" i="4" s="1"/>
  <c r="AA12" i="2"/>
  <c r="E11" i="3" s="1"/>
  <c r="T11" s="1"/>
  <c r="E10"/>
  <c r="T10" s="1"/>
  <c r="AD9" i="4" s="1"/>
  <c r="AA10" i="2"/>
  <c r="E8" i="3" s="1"/>
  <c r="T8" s="1"/>
  <c r="D24" i="4"/>
  <c r="G24"/>
  <c r="J24"/>
  <c r="S24"/>
  <c r="V24"/>
  <c r="D22"/>
  <c r="G22"/>
  <c r="M22"/>
  <c r="P22"/>
  <c r="S22"/>
  <c r="Y22"/>
  <c r="D20"/>
  <c r="G20"/>
  <c r="J20"/>
  <c r="M20"/>
  <c r="P20"/>
  <c r="V20"/>
  <c r="Y20"/>
  <c r="D18"/>
  <c r="G18"/>
  <c r="J18"/>
  <c r="M18"/>
  <c r="S18"/>
  <c r="V18"/>
  <c r="D16"/>
  <c r="G16"/>
  <c r="J16"/>
  <c r="P16"/>
  <c r="S16"/>
  <c r="V16"/>
  <c r="M14"/>
  <c r="P14"/>
  <c r="S14"/>
  <c r="P12"/>
  <c r="S12"/>
  <c r="V12"/>
  <c r="Y12"/>
  <c r="G10"/>
  <c r="J10"/>
  <c r="M10"/>
  <c r="P10"/>
  <c r="V10"/>
  <c r="Y10"/>
  <c r="B23"/>
  <c r="B19"/>
  <c r="B11"/>
  <c r="B15"/>
  <c r="Z19"/>
  <c r="Y19"/>
  <c r="X19"/>
  <c r="Z17"/>
  <c r="Z21"/>
  <c r="Y21"/>
  <c r="X21"/>
  <c r="W19"/>
  <c r="V19"/>
  <c r="U19"/>
  <c r="W23"/>
  <c r="V23"/>
  <c r="T23"/>
  <c r="S24" i="2"/>
  <c r="S23" i="4" s="1"/>
  <c r="K23"/>
  <c r="G24" i="2"/>
  <c r="G23" i="4" s="1"/>
  <c r="F23"/>
  <c r="E23"/>
  <c r="D24" i="2"/>
  <c r="D23" i="4" s="1"/>
  <c r="C23"/>
  <c r="T21"/>
  <c r="S21"/>
  <c r="R21"/>
  <c r="P21"/>
  <c r="M22" i="2"/>
  <c r="M21" i="4" s="1"/>
  <c r="L21"/>
  <c r="J22" i="2"/>
  <c r="G21" i="4"/>
  <c r="F21"/>
  <c r="D22" i="2"/>
  <c r="D21" i="4" s="1"/>
  <c r="C21"/>
  <c r="P20" i="2"/>
  <c r="P19" i="4" s="1"/>
  <c r="O19"/>
  <c r="N19"/>
  <c r="M19"/>
  <c r="L19"/>
  <c r="J20" i="2"/>
  <c r="J19" i="4" s="1"/>
  <c r="I19"/>
  <c r="H19"/>
  <c r="D19"/>
  <c r="C19"/>
  <c r="W17"/>
  <c r="V17"/>
  <c r="U17"/>
  <c r="T17"/>
  <c r="S17"/>
  <c r="R17"/>
  <c r="M18" i="2"/>
  <c r="M17" i="4" s="1"/>
  <c r="I17"/>
  <c r="H17"/>
  <c r="G18" i="2"/>
  <c r="G17" i="4" s="1"/>
  <c r="F17"/>
  <c r="E17"/>
  <c r="D18" i="2"/>
  <c r="D17" i="4" s="1"/>
  <c r="C17"/>
  <c r="W15"/>
  <c r="V15"/>
  <c r="U15"/>
  <c r="T15"/>
  <c r="S15"/>
  <c r="R15"/>
  <c r="Q15"/>
  <c r="P15"/>
  <c r="O15"/>
  <c r="J16" i="2"/>
  <c r="J15" i="4" s="1"/>
  <c r="I15"/>
  <c r="E15"/>
  <c r="D16" i="2"/>
  <c r="D15" i="4" s="1"/>
  <c r="C15"/>
  <c r="T13"/>
  <c r="S13"/>
  <c r="R13"/>
  <c r="Q13"/>
  <c r="P13"/>
  <c r="O13"/>
  <c r="N13"/>
  <c r="M13"/>
  <c r="L13"/>
  <c r="G14" i="2"/>
  <c r="Z11" i="4"/>
  <c r="Y11"/>
  <c r="X11"/>
  <c r="W11"/>
  <c r="V11"/>
  <c r="U11"/>
  <c r="T11"/>
  <c r="S11"/>
  <c r="R11"/>
  <c r="Q11"/>
  <c r="P11"/>
  <c r="O11"/>
  <c r="N11"/>
  <c r="Z9"/>
  <c r="Y9"/>
  <c r="X9"/>
  <c r="W9"/>
  <c r="V9"/>
  <c r="U9"/>
  <c r="T9"/>
  <c r="R9"/>
  <c r="Q9"/>
  <c r="P9"/>
  <c r="O9"/>
  <c r="N9"/>
  <c r="M9"/>
  <c r="L9"/>
  <c r="I9"/>
  <c r="B24" i="2"/>
  <c r="B29" i="3" s="1"/>
  <c r="B20" i="2"/>
  <c r="B23" i="3" s="1"/>
  <c r="B16" i="2"/>
  <c r="B17" i="3" s="1"/>
  <c r="B12" i="2"/>
  <c r="B11" i="3" s="1"/>
  <c r="B21" i="4"/>
  <c r="B17"/>
  <c r="B13"/>
  <c r="B9"/>
  <c r="B22" i="2"/>
  <c r="B26" i="3" s="1"/>
  <c r="B18" i="2"/>
  <c r="B20" i="3" s="1"/>
  <c r="B14" i="2"/>
  <c r="B14" i="3" s="1"/>
  <c r="B10" i="2"/>
  <c r="B8" i="3" s="1"/>
  <c r="AD16" i="2" l="1"/>
  <c r="C18" i="3" s="1"/>
  <c r="AB23" i="4"/>
  <c r="AC23" s="1"/>
  <c r="R12" i="3"/>
  <c r="AF11" i="4" s="1"/>
  <c r="S15" i="3"/>
  <c r="AH13" i="4" s="1"/>
  <c r="R18" i="3"/>
  <c r="AF15" i="4" s="1"/>
  <c r="S24" i="3"/>
  <c r="AH19" i="4" s="1"/>
  <c r="T16" i="3"/>
  <c r="AD13" i="4" s="1"/>
  <c r="T19" i="3"/>
  <c r="AD15" i="4" s="1"/>
  <c r="T22" i="3"/>
  <c r="AD17" i="4" s="1"/>
  <c r="T28" i="3"/>
  <c r="AD21" i="4" s="1"/>
  <c r="S30" i="3"/>
  <c r="AH23" i="4" s="1"/>
  <c r="AB19"/>
  <c r="AC19" s="1"/>
  <c r="AB21"/>
  <c r="AC21" s="1"/>
  <c r="AC22" i="2"/>
  <c r="C26" i="3" s="1"/>
  <c r="R26" s="1"/>
  <c r="AB11" i="4"/>
  <c r="AC11" s="1"/>
  <c r="AC14" i="2"/>
  <c r="C14" i="3" s="1"/>
  <c r="C9"/>
  <c r="AD20" i="2"/>
  <c r="C24" i="3" s="1"/>
  <c r="AC18" i="2"/>
  <c r="C20" i="3" s="1"/>
  <c r="R20" s="1"/>
  <c r="AC11" i="2"/>
  <c r="AB13" i="4"/>
  <c r="AC13" s="1"/>
  <c r="AB15"/>
  <c r="AC15" s="1"/>
  <c r="D23" i="3"/>
  <c r="S23" s="1"/>
  <c r="AE21" i="2"/>
  <c r="D29" i="3"/>
  <c r="S29" s="1"/>
  <c r="AE25" i="2"/>
  <c r="L21" i="1"/>
  <c r="L15"/>
  <c r="AE9" i="4"/>
  <c r="AB17"/>
  <c r="AC17" s="1"/>
  <c r="AC12" i="2"/>
  <c r="AF10"/>
  <c r="L11" i="1"/>
  <c r="AF18" i="2"/>
  <c r="D21" i="3" s="1"/>
  <c r="L19" i="1"/>
  <c r="AC20" i="2"/>
  <c r="AF12"/>
  <c r="D12" i="3" s="1"/>
  <c r="L13" i="1"/>
  <c r="AD14" i="2"/>
  <c r="C15" i="3" s="1"/>
  <c r="R15" s="1"/>
  <c r="D14"/>
  <c r="S14" s="1"/>
  <c r="AE15" i="2"/>
  <c r="AC16"/>
  <c r="AF16"/>
  <c r="L17" i="1"/>
  <c r="AD18" i="2"/>
  <c r="C21" i="3" s="1"/>
  <c r="D20"/>
  <c r="S20" s="1"/>
  <c r="L23" i="1"/>
  <c r="AF22" i="2"/>
  <c r="D31" i="3"/>
  <c r="AB9" i="4"/>
  <c r="AC9" s="1"/>
  <c r="L17"/>
  <c r="D11" i="3"/>
  <c r="S11" s="1"/>
  <c r="H21" i="4"/>
  <c r="AD22" i="2"/>
  <c r="C27" i="3" s="1"/>
  <c r="H23" i="4"/>
  <c r="AD24" i="2"/>
  <c r="C30" i="3" s="1"/>
  <c r="AC24" i="2"/>
  <c r="L25" i="1"/>
  <c r="R21" i="3" l="1"/>
  <c r="AF17" i="4" s="1"/>
  <c r="S12" i="3"/>
  <c r="AH11" i="4" s="1"/>
  <c r="S21" i="3"/>
  <c r="AH17" i="4" s="1"/>
  <c r="C10" i="3"/>
  <c r="R9"/>
  <c r="R10" s="1"/>
  <c r="R30"/>
  <c r="AF23" i="4" s="1"/>
  <c r="R27" i="3"/>
  <c r="AF21" i="4" s="1"/>
  <c r="R24" i="3"/>
  <c r="AF19" i="4" s="1"/>
  <c r="R14" i="3"/>
  <c r="AE13" i="4" s="1"/>
  <c r="AC15" i="2"/>
  <c r="D25" i="3"/>
  <c r="AC23" i="2"/>
  <c r="C11" i="3"/>
  <c r="R11" s="1"/>
  <c r="AC13" i="2"/>
  <c r="AG15" i="4"/>
  <c r="D16" i="3"/>
  <c r="AG9" i="4"/>
  <c r="C28" i="3"/>
  <c r="AG21" i="4"/>
  <c r="AG19"/>
  <c r="AG20" s="1"/>
  <c r="S25" i="3"/>
  <c r="AE13" i="2"/>
  <c r="AE19"/>
  <c r="D18" i="3"/>
  <c r="S18" s="1"/>
  <c r="AE17" i="2"/>
  <c r="C16" i="3"/>
  <c r="C23"/>
  <c r="R23" s="1"/>
  <c r="AC21" i="2"/>
  <c r="AE11"/>
  <c r="D9" i="3"/>
  <c r="S9" s="1"/>
  <c r="AC19" i="2"/>
  <c r="D27" i="3"/>
  <c r="S27" s="1"/>
  <c r="AE23" i="2"/>
  <c r="C29" i="3"/>
  <c r="R29" s="1"/>
  <c r="AC25" i="2"/>
  <c r="D13" i="3"/>
  <c r="AG23" i="4"/>
  <c r="AG24" s="1"/>
  <c r="S31" i="3"/>
  <c r="D22"/>
  <c r="AC17" i="2"/>
  <c r="C17" i="3"/>
  <c r="R17" s="1"/>
  <c r="C22"/>
  <c r="AF9" i="4" l="1"/>
  <c r="AE10" s="1"/>
  <c r="R28" i="3"/>
  <c r="AE21" i="4"/>
  <c r="AE22" s="1"/>
  <c r="S22" i="3"/>
  <c r="AG17" i="4"/>
  <c r="AG18" s="1"/>
  <c r="S13" i="3"/>
  <c r="AG11" i="4"/>
  <c r="AG12" s="1"/>
  <c r="AF13"/>
  <c r="AE14" s="1"/>
  <c r="R16" i="3"/>
  <c r="R22"/>
  <c r="AE17" i="4"/>
  <c r="AE18" s="1"/>
  <c r="D28" i="3"/>
  <c r="S16"/>
  <c r="AG13" i="4"/>
  <c r="AG14" s="1"/>
  <c r="C19" i="3"/>
  <c r="C25"/>
  <c r="D19"/>
  <c r="C13"/>
  <c r="C31"/>
  <c r="D10"/>
  <c r="AE23" i="4" l="1"/>
  <c r="AE24" s="1"/>
  <c r="R31" i="3"/>
  <c r="AH15" i="4"/>
  <c r="AG16" s="1"/>
  <c r="S19" i="3"/>
  <c r="AE15" i="4"/>
  <c r="AE16" s="1"/>
  <c r="R19" i="3"/>
  <c r="AH21" i="4"/>
  <c r="AG22" s="1"/>
  <c r="S28" i="3"/>
  <c r="AE11" i="4"/>
  <c r="AE12" s="1"/>
  <c r="R13" i="3"/>
  <c r="AE19" i="4"/>
  <c r="AE20" s="1"/>
  <c r="R25" i="3"/>
  <c r="AH9" i="4"/>
  <c r="AG10" s="1"/>
  <c r="S10" i="3"/>
</calcChain>
</file>

<file path=xl/sharedStrings.xml><?xml version="1.0" encoding="utf-8"?>
<sst xmlns="http://schemas.openxmlformats.org/spreadsheetml/2006/main" count="194" uniqueCount="80">
  <si>
    <t>№</t>
  </si>
  <si>
    <t>КОМАНДЫ</t>
  </si>
  <si>
    <t>Место</t>
  </si>
  <si>
    <t>Соотн. мячей</t>
  </si>
  <si>
    <t>Очки</t>
  </si>
  <si>
    <t>1-й день</t>
  </si>
  <si>
    <t>2-й день</t>
  </si>
  <si>
    <t>3-й день</t>
  </si>
  <si>
    <t>4-й день</t>
  </si>
  <si>
    <t>5-й день</t>
  </si>
  <si>
    <t>ИТОГО</t>
  </si>
  <si>
    <t>Коэффиц.</t>
  </si>
  <si>
    <t>6-й день</t>
  </si>
  <si>
    <t>7-й день</t>
  </si>
  <si>
    <t>Соотн. партий</t>
  </si>
  <si>
    <t xml:space="preserve">КОМИТЕТ ПО ДЕЛАМ СПОРТА И ФИЗИЧЕСКОЙ КУЛЬТУРЫ </t>
  </si>
  <si>
    <t>МИНИСТЕРСТВА  КУЛЬТУРЫ  И  СПОРТА  РЕСПУБЛИКИ  КАЗАХСТАН</t>
  </si>
  <si>
    <t>Т А Б Л И Ц А    Р Е З У Л Ь Т А Т О В</t>
  </si>
  <si>
    <t>Кол. побед</t>
  </si>
  <si>
    <t>ДВИЖЕНИЕ  ПО  ТУРАМ</t>
  </si>
  <si>
    <t>Команды</t>
  </si>
  <si>
    <t>I тур</t>
  </si>
  <si>
    <t>II тур</t>
  </si>
  <si>
    <t>III тур</t>
  </si>
  <si>
    <t>IV тур</t>
  </si>
  <si>
    <t>ИТОГИ</t>
  </si>
  <si>
    <t>соотнош.</t>
  </si>
  <si>
    <t>очки</t>
  </si>
  <si>
    <t>место</t>
  </si>
  <si>
    <t>парт.  мячей</t>
  </si>
  <si>
    <t>кол</t>
  </si>
  <si>
    <t>парт. мячей</t>
  </si>
  <si>
    <t>коэффиц.</t>
  </si>
  <si>
    <t>побед</t>
  </si>
  <si>
    <t>Кол побед</t>
  </si>
  <si>
    <t>Т А Б Л И Ц А  Р Е З У Л Ь Т А Т О В</t>
  </si>
  <si>
    <t>Очки   1-го тура</t>
  </si>
  <si>
    <t>Очки   2-го тура</t>
  </si>
  <si>
    <t>Очки    2-х туров</t>
  </si>
  <si>
    <t>Соотнош. мячей</t>
  </si>
  <si>
    <t xml:space="preserve">КАЗАХСТАНCКАЯ ФЕДЕРАЦИЯ  ВОЛЕЙБОЛА </t>
  </si>
  <si>
    <t>НАЦИОНАЛЬНЫЙ ОЛИМПИЙСКИЙ КОМИТЕТ</t>
  </si>
  <si>
    <t>КОМИТЕТ ПО ДЕЛАМ СПОРТА И ФИЗИЧЕСКОЙ КУЛЬТУРЫ МИНИСТЕРСТВА КУЛЬТУРЫ И СПОРТА РК</t>
  </si>
  <si>
    <t>Главный судья, МА</t>
  </si>
  <si>
    <t>И.Кабулбекова</t>
  </si>
  <si>
    <t>«Жайык»                                               г.Уральск</t>
  </si>
  <si>
    <t>«Арайлы Актобе»                           г.Актобе</t>
  </si>
  <si>
    <t>«Шымкент Динамо»                                       г.Шымкент</t>
  </si>
  <si>
    <t>«КазНАУ»                                           г.Алматы</t>
  </si>
  <si>
    <t>«Жетысу-Жастар»                                              Алматинская обл.</t>
  </si>
  <si>
    <t>«ЧелГУ-Костанай»                                         г.Костанай</t>
  </si>
  <si>
    <t>«Туран Динамо»                                               г.Туркестан</t>
  </si>
  <si>
    <t>«Кайсар»                                      г.Кызылорда</t>
  </si>
  <si>
    <t>г.Туркестан</t>
  </si>
  <si>
    <t>Подсчёт  коэффициентов  соотношений  мячей 2-го тура</t>
  </si>
  <si>
    <t xml:space="preserve"> 2-го  тура 30-го чемпионата РК  по волейболу  среди мужских  команд Высшей Лиги</t>
  </si>
  <si>
    <t>19-28.12.2021г.</t>
  </si>
  <si>
    <t>г.Кызылорда</t>
  </si>
  <si>
    <t>20-29.11.2021г.</t>
  </si>
  <si>
    <t>4</t>
  </si>
  <si>
    <t>2</t>
  </si>
  <si>
    <t>10</t>
  </si>
  <si>
    <t>3</t>
  </si>
  <si>
    <t>21</t>
  </si>
  <si>
    <t>7</t>
  </si>
  <si>
    <t>1</t>
  </si>
  <si>
    <t>15</t>
  </si>
  <si>
    <t>5</t>
  </si>
  <si>
    <t>0</t>
  </si>
  <si>
    <t>14</t>
  </si>
  <si>
    <t>г. Кызылорда</t>
  </si>
  <si>
    <t xml:space="preserve"> 2-х  туров 30-го чемпионата РК  по волейболу среди мужских команд Высшей Лиги </t>
  </si>
  <si>
    <t>З.Мухамадиева</t>
  </si>
  <si>
    <t>Главный секретарь</t>
  </si>
  <si>
    <t xml:space="preserve">КАЗАХСТАНСКАЯ ФЕДЕРАЦИЯ  ВОЛЕЙБОЛА НАЦИОНАЛЬНЫЙ ОЛИМПИЙСКИЙ КОМИТЕТ  </t>
  </si>
  <si>
    <t>:</t>
  </si>
  <si>
    <t xml:space="preserve">И.Кабулбекова </t>
  </si>
  <si>
    <t>Главный секретарь, 1 кат.                     З.Мухамадиева</t>
  </si>
  <si>
    <t>:3</t>
  </si>
  <si>
    <t>:0</t>
  </si>
</sst>
</file>

<file path=xl/styles.xml><?xml version="1.0" encoding="utf-8"?>
<styleSheet xmlns="http://schemas.openxmlformats.org/spreadsheetml/2006/main">
  <numFmts count="1">
    <numFmt numFmtId="164" formatCode="0.000"/>
  </numFmts>
  <fonts count="18">
    <font>
      <sz val="11"/>
      <color theme="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2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2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8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sz val="26"/>
      <color indexed="8"/>
      <name val="Times New Roman"/>
      <family val="1"/>
      <charset val="204"/>
    </font>
    <font>
      <sz val="16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6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06">
    <xf numFmtId="0" fontId="0" fillId="0" borderId="0" xfId="0"/>
    <xf numFmtId="0" fontId="6" fillId="0" borderId="0" xfId="0" applyFont="1"/>
    <xf numFmtId="0" fontId="4" fillId="0" borderId="0" xfId="0" applyFont="1" applyAlignment="1">
      <alignment wrapText="1"/>
    </xf>
    <xf numFmtId="0" fontId="4" fillId="0" borderId="0" xfId="0" applyFont="1" applyBorder="1" applyAlignment="1">
      <alignment wrapText="1"/>
    </xf>
    <xf numFmtId="0" fontId="6" fillId="0" borderId="0" xfId="0" applyFont="1" applyAlignment="1"/>
    <xf numFmtId="0" fontId="7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right" vertical="center" wrapText="1"/>
    </xf>
    <xf numFmtId="0" fontId="1" fillId="2" borderId="10" xfId="0" applyFont="1" applyFill="1" applyBorder="1" applyAlignment="1">
      <alignment horizontal="right" vertical="center" wrapText="1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9" fillId="0" borderId="0" xfId="0" applyFont="1"/>
    <xf numFmtId="0" fontId="9" fillId="0" borderId="0" xfId="0" applyFont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Border="1"/>
    <xf numFmtId="0" fontId="9" fillId="0" borderId="0" xfId="0" applyFont="1" applyAlignment="1">
      <alignment wrapText="1"/>
    </xf>
    <xf numFmtId="0" fontId="6" fillId="0" borderId="0" xfId="0" applyFont="1" applyAlignment="1">
      <alignment horizontal="right" vertical="center"/>
    </xf>
    <xf numFmtId="0" fontId="1" fillId="2" borderId="1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2" borderId="12" xfId="0" applyFont="1" applyFill="1" applyBorder="1" applyAlignment="1">
      <alignment horizontal="left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0" xfId="0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vertical="center" wrapText="1"/>
    </xf>
    <xf numFmtId="0" fontId="1" fillId="0" borderId="14" xfId="0" applyFont="1" applyBorder="1" applyAlignment="1">
      <alignment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1" fillId="0" borderId="0" xfId="0" applyFont="1"/>
    <xf numFmtId="0" fontId="9" fillId="0" borderId="6" xfId="0" applyNumberFormat="1" applyFont="1" applyBorder="1" applyAlignment="1">
      <alignment horizontal="center"/>
    </xf>
    <xf numFmtId="0" fontId="9" fillId="0" borderId="9" xfId="0" applyFont="1" applyBorder="1"/>
    <xf numFmtId="0" fontId="9" fillId="0" borderId="10" xfId="0" applyFont="1" applyBorder="1"/>
    <xf numFmtId="0" fontId="9" fillId="0" borderId="7" xfId="0" applyNumberFormat="1" applyFont="1" applyBorder="1" applyAlignment="1">
      <alignment horizontal="center"/>
    </xf>
    <xf numFmtId="49" fontId="5" fillId="0" borderId="0" xfId="0" applyNumberFormat="1" applyFont="1" applyBorder="1" applyAlignment="1">
      <alignment horizontal="center" vertical="center"/>
    </xf>
    <xf numFmtId="0" fontId="9" fillId="0" borderId="13" xfId="0" applyFont="1" applyBorder="1"/>
    <xf numFmtId="0" fontId="11" fillId="0" borderId="0" xfId="0" applyFont="1" applyBorder="1" applyAlignment="1">
      <alignment horizontal="center"/>
    </xf>
    <xf numFmtId="0" fontId="9" fillId="0" borderId="16" xfId="0" applyFont="1" applyBorder="1"/>
    <xf numFmtId="0" fontId="9" fillId="0" borderId="39" xfId="0" applyFont="1" applyBorder="1"/>
    <xf numFmtId="0" fontId="9" fillId="0" borderId="40" xfId="0" applyFont="1" applyBorder="1"/>
    <xf numFmtId="0" fontId="9" fillId="0" borderId="41" xfId="0" applyFont="1" applyBorder="1"/>
    <xf numFmtId="0" fontId="9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9" fillId="0" borderId="37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1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/>
    <xf numFmtId="0" fontId="14" fillId="0" borderId="1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14" fillId="3" borderId="1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4" fillId="3" borderId="11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49" fontId="12" fillId="2" borderId="0" xfId="0" applyNumberFormat="1" applyFont="1" applyFill="1" applyBorder="1" applyAlignment="1">
      <alignment horizontal="center" vertical="center" wrapText="1"/>
    </xf>
    <xf numFmtId="0" fontId="12" fillId="0" borderId="0" xfId="0" applyFont="1" applyBorder="1" applyAlignment="1">
      <alignment vertical="center"/>
    </xf>
    <xf numFmtId="49" fontId="12" fillId="2" borderId="18" xfId="0" applyNumberFormat="1" applyFont="1" applyFill="1" applyBorder="1" applyAlignment="1">
      <alignment horizontal="center" vertical="center" wrapText="1"/>
    </xf>
    <xf numFmtId="49" fontId="12" fillId="2" borderId="19" xfId="0" applyNumberFormat="1" applyFont="1" applyFill="1" applyBorder="1" applyAlignment="1">
      <alignment horizontal="center" vertical="center" wrapText="1"/>
    </xf>
    <xf numFmtId="49" fontId="12" fillId="2" borderId="13" xfId="0" applyNumberFormat="1" applyFont="1" applyFill="1" applyBorder="1" applyAlignment="1">
      <alignment horizontal="center" vertical="center" wrapText="1"/>
    </xf>
    <xf numFmtId="49" fontId="12" fillId="2" borderId="14" xfId="0" applyNumberFormat="1" applyFont="1" applyFill="1" applyBorder="1" applyAlignment="1">
      <alignment horizontal="center" vertical="center" wrapText="1"/>
    </xf>
    <xf numFmtId="0" fontId="12" fillId="0" borderId="13" xfId="0" applyFont="1" applyBorder="1" applyAlignment="1">
      <alignment vertical="center"/>
    </xf>
    <xf numFmtId="0" fontId="12" fillId="0" borderId="14" xfId="0" applyFont="1" applyBorder="1" applyAlignment="1">
      <alignment vertical="center"/>
    </xf>
    <xf numFmtId="0" fontId="12" fillId="0" borderId="10" xfId="0" applyFont="1" applyBorder="1" applyAlignment="1">
      <alignment vertical="center"/>
    </xf>
    <xf numFmtId="0" fontId="12" fillId="0" borderId="8" xfId="0" applyFont="1" applyBorder="1" applyAlignment="1">
      <alignment vertical="center"/>
    </xf>
    <xf numFmtId="0" fontId="12" fillId="0" borderId="12" xfId="0" applyFont="1" applyBorder="1" applyAlignment="1">
      <alignment vertical="center"/>
    </xf>
    <xf numFmtId="0" fontId="12" fillId="0" borderId="17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49" fontId="12" fillId="2" borderId="8" xfId="0" applyNumberFormat="1" applyFont="1" applyFill="1" applyBorder="1" applyAlignment="1">
      <alignment horizontal="center" vertical="center" wrapText="1"/>
    </xf>
    <xf numFmtId="49" fontId="12" fillId="2" borderId="12" xfId="0" applyNumberFormat="1" applyFont="1" applyFill="1" applyBorder="1" applyAlignment="1">
      <alignment horizontal="center" vertical="center" wrapText="1"/>
    </xf>
    <xf numFmtId="49" fontId="12" fillId="0" borderId="8" xfId="0" applyNumberFormat="1" applyFont="1" applyBorder="1" applyAlignment="1">
      <alignment vertical="center"/>
    </xf>
    <xf numFmtId="0" fontId="9" fillId="0" borderId="0" xfId="0" applyNumberFormat="1" applyFont="1"/>
    <xf numFmtId="0" fontId="11" fillId="0" borderId="0" xfId="0" applyNumberFormat="1" applyFont="1"/>
    <xf numFmtId="0" fontId="1" fillId="0" borderId="0" xfId="0" applyNumberFormat="1" applyFont="1" applyAlignment="1">
      <alignment horizontal="center"/>
    </xf>
    <xf numFmtId="0" fontId="9" fillId="0" borderId="0" xfId="0" applyNumberFormat="1" applyFont="1" applyAlignment="1">
      <alignment horizontal="center"/>
    </xf>
    <xf numFmtId="0" fontId="11" fillId="0" borderId="17" xfId="0" applyNumberFormat="1" applyFont="1" applyBorder="1" applyAlignment="1"/>
    <xf numFmtId="0" fontId="11" fillId="0" borderId="18" xfId="0" applyNumberFormat="1" applyFont="1" applyBorder="1" applyAlignment="1"/>
    <xf numFmtId="0" fontId="11" fillId="0" borderId="19" xfId="0" applyNumberFormat="1" applyFont="1" applyBorder="1" applyAlignment="1"/>
    <xf numFmtId="0" fontId="9" fillId="0" borderId="17" xfId="0" applyNumberFormat="1" applyFont="1" applyBorder="1" applyAlignment="1"/>
    <xf numFmtId="0" fontId="9" fillId="0" borderId="19" xfId="0" applyNumberFormat="1" applyFont="1" applyBorder="1" applyAlignment="1"/>
    <xf numFmtId="0" fontId="11" fillId="0" borderId="20" xfId="0" applyNumberFormat="1" applyFont="1" applyBorder="1" applyAlignment="1">
      <alignment vertical="center"/>
    </xf>
    <xf numFmtId="0" fontId="9" fillId="0" borderId="21" xfId="0" applyNumberFormat="1" applyFont="1" applyBorder="1" applyAlignment="1">
      <alignment horizontal="left"/>
    </xf>
    <xf numFmtId="0" fontId="9" fillId="0" borderId="22" xfId="0" applyNumberFormat="1" applyFont="1" applyBorder="1" applyAlignment="1">
      <alignment horizontal="left"/>
    </xf>
    <xf numFmtId="0" fontId="11" fillId="0" borderId="23" xfId="0" applyNumberFormat="1" applyFont="1" applyBorder="1" applyAlignment="1">
      <alignment horizontal="center" vertical="center"/>
    </xf>
    <xf numFmtId="0" fontId="9" fillId="0" borderId="24" xfId="0" applyNumberFormat="1" applyFont="1" applyBorder="1" applyAlignment="1">
      <alignment horizontal="left"/>
    </xf>
    <xf numFmtId="0" fontId="9" fillId="0" borderId="25" xfId="0" applyNumberFormat="1" applyFont="1" applyBorder="1" applyAlignment="1">
      <alignment horizontal="left"/>
    </xf>
    <xf numFmtId="0" fontId="9" fillId="0" borderId="21" xfId="0" applyNumberFormat="1" applyFont="1" applyBorder="1" applyAlignment="1">
      <alignment horizontal="center"/>
    </xf>
    <xf numFmtId="0" fontId="9" fillId="0" borderId="25" xfId="0" applyNumberFormat="1" applyFont="1" applyBorder="1" applyAlignment="1">
      <alignment horizontal="center"/>
    </xf>
    <xf numFmtId="0" fontId="11" fillId="0" borderId="26" xfId="0" applyNumberFormat="1" applyFont="1" applyBorder="1" applyAlignment="1">
      <alignment horizontal="center" vertical="center"/>
    </xf>
    <xf numFmtId="0" fontId="9" fillId="0" borderId="17" xfId="0" applyNumberFormat="1" applyFont="1" applyBorder="1" applyAlignment="1">
      <alignment horizontal="center"/>
    </xf>
    <xf numFmtId="0" fontId="9" fillId="0" borderId="27" xfId="0" applyNumberFormat="1" applyFont="1" applyBorder="1" applyAlignment="1">
      <alignment horizontal="center"/>
    </xf>
    <xf numFmtId="0" fontId="9" fillId="0" borderId="1" xfId="0" applyNumberFormat="1" applyFont="1" applyBorder="1" applyAlignment="1">
      <alignment horizontal="right"/>
    </xf>
    <xf numFmtId="0" fontId="9" fillId="0" borderId="27" xfId="0" applyNumberFormat="1" applyFont="1" applyBorder="1"/>
    <xf numFmtId="0" fontId="9" fillId="0" borderId="9" xfId="0" applyNumberFormat="1" applyFont="1" applyBorder="1"/>
    <xf numFmtId="0" fontId="9" fillId="0" borderId="5" xfId="0" applyNumberFormat="1" applyFont="1" applyBorder="1"/>
    <xf numFmtId="0" fontId="9" fillId="0" borderId="9" xfId="0" applyNumberFormat="1" applyFont="1" applyBorder="1" applyAlignment="1">
      <alignment horizontal="center"/>
    </xf>
    <xf numFmtId="0" fontId="9" fillId="0" borderId="1" xfId="0" applyNumberFormat="1" applyFont="1" applyBorder="1" applyAlignment="1">
      <alignment horizontal="center"/>
    </xf>
    <xf numFmtId="0" fontId="9" fillId="0" borderId="31" xfId="0" applyNumberFormat="1" applyFont="1" applyBorder="1" applyAlignment="1">
      <alignment horizontal="center"/>
    </xf>
    <xf numFmtId="0" fontId="9" fillId="0" borderId="29" xfId="0" applyNumberFormat="1" applyFont="1" applyBorder="1" applyAlignment="1">
      <alignment horizontal="center"/>
    </xf>
    <xf numFmtId="0" fontId="9" fillId="0" borderId="32" xfId="0" applyNumberFormat="1" applyFont="1" applyBorder="1" applyAlignment="1">
      <alignment horizontal="center"/>
    </xf>
    <xf numFmtId="0" fontId="9" fillId="0" borderId="31" xfId="0" applyNumberFormat="1" applyFont="1" applyBorder="1" applyAlignment="1">
      <alignment horizontal="right"/>
    </xf>
    <xf numFmtId="0" fontId="9" fillId="0" borderId="29" xfId="0" applyNumberFormat="1" applyFont="1" applyBorder="1"/>
    <xf numFmtId="0" fontId="9" fillId="0" borderId="33" xfId="0" applyNumberFormat="1" applyFont="1" applyBorder="1"/>
    <xf numFmtId="0" fontId="9" fillId="0" borderId="34" xfId="0" applyNumberFormat="1" applyFont="1" applyBorder="1"/>
    <xf numFmtId="0" fontId="9" fillId="0" borderId="49" xfId="0" applyNumberFormat="1" applyFont="1" applyBorder="1" applyAlignment="1">
      <alignment horizontal="center"/>
    </xf>
    <xf numFmtId="0" fontId="9" fillId="0" borderId="43" xfId="0" applyNumberFormat="1" applyFont="1" applyBorder="1" applyAlignment="1">
      <alignment horizontal="center"/>
    </xf>
    <xf numFmtId="0" fontId="9" fillId="0" borderId="35" xfId="0" applyNumberFormat="1" applyFont="1" applyBorder="1" applyAlignment="1">
      <alignment horizontal="center"/>
    </xf>
    <xf numFmtId="0" fontId="6" fillId="0" borderId="14" xfId="0" applyNumberFormat="1" applyFont="1" applyBorder="1" applyAlignment="1">
      <alignment horizontal="center" vertical="center"/>
    </xf>
    <xf numFmtId="0" fontId="9" fillId="0" borderId="36" xfId="0" applyNumberFormat="1" applyFont="1" applyBorder="1" applyAlignment="1">
      <alignment horizontal="right"/>
    </xf>
    <xf numFmtId="0" fontId="9" fillId="0" borderId="35" xfId="0" applyNumberFormat="1" applyFont="1" applyBorder="1"/>
    <xf numFmtId="0" fontId="6" fillId="0" borderId="26" xfId="0" applyNumberFormat="1" applyFont="1" applyBorder="1" applyAlignment="1">
      <alignment vertical="center"/>
    </xf>
    <xf numFmtId="0" fontId="9" fillId="0" borderId="37" xfId="0" applyNumberFormat="1" applyFont="1" applyBorder="1" applyAlignment="1">
      <alignment horizontal="right"/>
    </xf>
    <xf numFmtId="0" fontId="9" fillId="0" borderId="10" xfId="0" applyNumberFormat="1" applyFont="1" applyBorder="1"/>
    <xf numFmtId="0" fontId="9" fillId="0" borderId="8" xfId="0" applyNumberFormat="1" applyFont="1" applyBorder="1"/>
    <xf numFmtId="0" fontId="6" fillId="0" borderId="48" xfId="0" applyNumberFormat="1" applyFont="1" applyBorder="1" applyAlignment="1">
      <alignment horizontal="center" vertical="center"/>
    </xf>
    <xf numFmtId="0" fontId="11" fillId="0" borderId="50" xfId="0" applyNumberFormat="1" applyFont="1" applyBorder="1" applyAlignment="1">
      <alignment horizontal="center"/>
    </xf>
    <xf numFmtId="0" fontId="5" fillId="0" borderId="20" xfId="0" applyNumberFormat="1" applyFont="1" applyBorder="1" applyAlignment="1">
      <alignment horizontal="center" vertical="center"/>
    </xf>
    <xf numFmtId="0" fontId="9" fillId="0" borderId="45" xfId="0" applyNumberFormat="1" applyFont="1" applyBorder="1" applyAlignment="1">
      <alignment horizontal="center"/>
    </xf>
    <xf numFmtId="0" fontId="9" fillId="0" borderId="38" xfId="0" applyNumberFormat="1" applyFont="1" applyBorder="1" applyAlignment="1">
      <alignment horizontal="center"/>
    </xf>
    <xf numFmtId="0" fontId="9" fillId="0" borderId="3" xfId="0" applyNumberFormat="1" applyFont="1" applyBorder="1" applyAlignment="1">
      <alignment horizontal="right"/>
    </xf>
    <xf numFmtId="0" fontId="9" fillId="0" borderId="38" xfId="0" applyNumberFormat="1" applyFont="1" applyBorder="1"/>
    <xf numFmtId="0" fontId="9" fillId="0" borderId="28" xfId="0" applyNumberFormat="1" applyFont="1" applyBorder="1"/>
    <xf numFmtId="0" fontId="9" fillId="0" borderId="15" xfId="0" applyNumberFormat="1" applyFont="1" applyBorder="1"/>
    <xf numFmtId="0" fontId="9" fillId="0" borderId="28" xfId="0" applyNumberFormat="1" applyFont="1" applyBorder="1" applyAlignment="1">
      <alignment horizontal="center"/>
    </xf>
    <xf numFmtId="0" fontId="9" fillId="0" borderId="3" xfId="0" applyNumberFormat="1" applyFont="1" applyBorder="1" applyAlignment="1">
      <alignment horizontal="center"/>
    </xf>
    <xf numFmtId="0" fontId="9" fillId="0" borderId="46" xfId="0" applyNumberFormat="1" applyFont="1" applyBorder="1" applyAlignment="1">
      <alignment horizontal="center"/>
    </xf>
    <xf numFmtId="0" fontId="6" fillId="0" borderId="12" xfId="0" applyNumberFormat="1" applyFont="1" applyBorder="1" applyAlignment="1">
      <alignment horizontal="center" vertical="center"/>
    </xf>
    <xf numFmtId="0" fontId="9" fillId="0" borderId="24" xfId="0" applyNumberFormat="1" applyFont="1" applyBorder="1" applyAlignment="1">
      <alignment horizontal="right"/>
    </xf>
    <xf numFmtId="0" fontId="9" fillId="0" borderId="22" xfId="0" applyNumberFormat="1" applyFont="1" applyBorder="1"/>
    <xf numFmtId="0" fontId="9" fillId="0" borderId="21" xfId="0" applyNumberFormat="1" applyFont="1" applyBorder="1" applyAlignment="1">
      <alignment horizontal="right"/>
    </xf>
    <xf numFmtId="0" fontId="9" fillId="0" borderId="13" xfId="0" applyNumberFormat="1" applyFont="1" applyBorder="1"/>
    <xf numFmtId="0" fontId="9" fillId="0" borderId="0" xfId="0" applyNumberFormat="1" applyFont="1" applyBorder="1"/>
    <xf numFmtId="0" fontId="6" fillId="0" borderId="26" xfId="0" applyNumberFormat="1" applyFont="1" applyBorder="1" applyAlignment="1">
      <alignment horizontal="center" vertical="center"/>
    </xf>
    <xf numFmtId="0" fontId="9" fillId="0" borderId="33" xfId="0" applyNumberFormat="1" applyFont="1" applyBorder="1" applyAlignment="1">
      <alignment horizontal="center"/>
    </xf>
    <xf numFmtId="0" fontId="5" fillId="0" borderId="47" xfId="0" applyNumberFormat="1" applyFont="1" applyBorder="1" applyAlignment="1">
      <alignment horizontal="center" vertical="center"/>
    </xf>
    <xf numFmtId="0" fontId="6" fillId="0" borderId="44" xfId="0" applyFont="1" applyBorder="1" applyAlignment="1"/>
    <xf numFmtId="0" fontId="9" fillId="0" borderId="44" xfId="0" applyFont="1" applyBorder="1"/>
    <xf numFmtId="0" fontId="0" fillId="0" borderId="44" xfId="0" applyBorder="1"/>
    <xf numFmtId="0" fontId="9" fillId="0" borderId="57" xfId="0" applyFont="1" applyBorder="1"/>
    <xf numFmtId="0" fontId="6" fillId="0" borderId="56" xfId="0" applyFont="1" applyBorder="1"/>
    <xf numFmtId="0" fontId="1" fillId="4" borderId="0" xfId="0" applyFont="1" applyFill="1" applyBorder="1" applyAlignment="1">
      <alignment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11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vertical="center" wrapText="1"/>
    </xf>
    <xf numFmtId="0" fontId="1" fillId="4" borderId="8" xfId="0" applyFont="1" applyFill="1" applyBorder="1" applyAlignment="1">
      <alignment vertical="center" wrapText="1"/>
    </xf>
    <xf numFmtId="0" fontId="1" fillId="4" borderId="12" xfId="0" applyFont="1" applyFill="1" applyBorder="1" applyAlignment="1">
      <alignment vertical="center" wrapText="1"/>
    </xf>
    <xf numFmtId="0" fontId="6" fillId="0" borderId="55" xfId="0" applyFont="1" applyBorder="1" applyAlignment="1">
      <alignment horizontal="center" vertical="center" wrapText="1"/>
    </xf>
    <xf numFmtId="0" fontId="6" fillId="0" borderId="39" xfId="0" applyFont="1" applyBorder="1" applyAlignment="1">
      <alignment horizontal="center" vertical="center" wrapText="1"/>
    </xf>
    <xf numFmtId="0" fontId="1" fillId="0" borderId="55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 wrapText="1"/>
    </xf>
    <xf numFmtId="0" fontId="7" fillId="0" borderId="55" xfId="0" applyFont="1" applyBorder="1" applyAlignment="1">
      <alignment horizontal="center" vertical="center" wrapText="1"/>
    </xf>
    <xf numFmtId="0" fontId="7" fillId="0" borderId="39" xfId="0" applyFont="1" applyBorder="1" applyAlignment="1">
      <alignment horizontal="center" vertical="center" wrapText="1"/>
    </xf>
    <xf numFmtId="164" fontId="9" fillId="0" borderId="55" xfId="0" applyNumberFormat="1" applyFont="1" applyBorder="1" applyAlignment="1">
      <alignment horizontal="center" vertical="center"/>
    </xf>
    <xf numFmtId="164" fontId="9" fillId="0" borderId="39" xfId="0" applyNumberFormat="1" applyFont="1" applyBorder="1" applyAlignment="1">
      <alignment horizontal="center" vertical="center"/>
    </xf>
    <xf numFmtId="0" fontId="11" fillId="0" borderId="55" xfId="0" applyFont="1" applyBorder="1" applyAlignment="1">
      <alignment horizontal="center" vertical="center"/>
    </xf>
    <xf numFmtId="0" fontId="11" fillId="0" borderId="40" xfId="0" applyFont="1" applyBorder="1" applyAlignment="1">
      <alignment horizontal="center" vertical="center"/>
    </xf>
    <xf numFmtId="0" fontId="11" fillId="0" borderId="39" xfId="0" applyFont="1" applyBorder="1" applyAlignment="1">
      <alignment horizontal="center" vertical="center"/>
    </xf>
    <xf numFmtId="164" fontId="1" fillId="0" borderId="53" xfId="0" applyNumberFormat="1" applyFont="1" applyBorder="1" applyAlignment="1">
      <alignment horizontal="center" vertical="center" wrapText="1"/>
    </xf>
    <xf numFmtId="164" fontId="1" fillId="0" borderId="54" xfId="0" applyNumberFormat="1" applyFont="1" applyBorder="1" applyAlignment="1">
      <alignment horizontal="center" vertical="center" wrapText="1"/>
    </xf>
    <xf numFmtId="0" fontId="8" fillId="0" borderId="55" xfId="0" applyFont="1" applyBorder="1" applyAlignment="1">
      <alignment horizontal="center" vertical="center" wrapText="1"/>
    </xf>
    <xf numFmtId="0" fontId="8" fillId="0" borderId="39" xfId="0" applyFont="1" applyBorder="1" applyAlignment="1">
      <alignment horizontal="center" vertical="center" wrapText="1"/>
    </xf>
    <xf numFmtId="2" fontId="1" fillId="0" borderId="58" xfId="0" applyNumberFormat="1" applyFont="1" applyBorder="1" applyAlignment="1">
      <alignment horizontal="center" vertical="center" wrapText="1"/>
    </xf>
    <xf numFmtId="2" fontId="1" fillId="0" borderId="54" xfId="0" applyNumberFormat="1" applyFont="1" applyBorder="1" applyAlignment="1">
      <alignment horizontal="center" vertical="center" wrapText="1"/>
    </xf>
    <xf numFmtId="0" fontId="4" fillId="0" borderId="13" xfId="0" applyFont="1" applyBorder="1" applyAlignment="1">
      <alignment wrapText="1"/>
    </xf>
    <xf numFmtId="0" fontId="9" fillId="0" borderId="39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164" fontId="1" fillId="0" borderId="52" xfId="0" applyNumberFormat="1" applyFont="1" applyBorder="1" applyAlignment="1">
      <alignment horizontal="center" vertical="center" wrapText="1"/>
    </xf>
    <xf numFmtId="164" fontId="1" fillId="0" borderId="23" xfId="0" applyNumberFormat="1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55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2" fontId="1" fillId="0" borderId="8" xfId="0" applyNumberFormat="1" applyFont="1" applyBorder="1" applyAlignment="1">
      <alignment horizontal="center" vertical="center" wrapText="1"/>
    </xf>
    <xf numFmtId="2" fontId="1" fillId="0" borderId="12" xfId="0" applyNumberFormat="1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164" fontId="1" fillId="0" borderId="10" xfId="0" applyNumberFormat="1" applyFont="1" applyBorder="1" applyAlignment="1">
      <alignment horizontal="center" vertical="center" wrapText="1"/>
    </xf>
    <xf numFmtId="164" fontId="1" fillId="0" borderId="12" xfId="0" applyNumberFormat="1" applyFont="1" applyBorder="1" applyAlignment="1">
      <alignment horizontal="center" vertical="center" wrapText="1"/>
    </xf>
    <xf numFmtId="2" fontId="1" fillId="3" borderId="51" xfId="0" applyNumberFormat="1" applyFont="1" applyFill="1" applyBorder="1" applyAlignment="1">
      <alignment horizontal="center" vertical="center" wrapText="1"/>
    </xf>
    <xf numFmtId="2" fontId="1" fillId="3" borderId="23" xfId="0" applyNumberFormat="1" applyFont="1" applyFill="1" applyBorder="1" applyAlignment="1">
      <alignment horizontal="center" vertical="center" wrapText="1"/>
    </xf>
    <xf numFmtId="2" fontId="1" fillId="0" borderId="51" xfId="0" applyNumberFormat="1" applyFont="1" applyBorder="1" applyAlignment="1">
      <alignment horizontal="center" vertical="center" wrapText="1"/>
    </xf>
    <xf numFmtId="2" fontId="1" fillId="0" borderId="23" xfId="0" applyNumberFormat="1" applyFont="1" applyBorder="1" applyAlignment="1">
      <alignment horizontal="center" vertical="center" wrapText="1"/>
    </xf>
    <xf numFmtId="0" fontId="6" fillId="0" borderId="56" xfId="0" applyFont="1" applyBorder="1" applyAlignment="1">
      <alignment horizontal="center"/>
    </xf>
    <xf numFmtId="0" fontId="6" fillId="0" borderId="44" xfId="0" applyFont="1" applyBorder="1" applyAlignment="1">
      <alignment horizontal="center"/>
    </xf>
    <xf numFmtId="0" fontId="6" fillId="0" borderId="57" xfId="0" applyFont="1" applyBorder="1" applyAlignment="1">
      <alignment horizontal="center"/>
    </xf>
    <xf numFmtId="2" fontId="1" fillId="0" borderId="59" xfId="0" applyNumberFormat="1" applyFont="1" applyBorder="1" applyAlignment="1">
      <alignment horizontal="center" vertical="center" wrapText="1"/>
    </xf>
    <xf numFmtId="0" fontId="5" fillId="0" borderId="56" xfId="0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0" fontId="5" fillId="0" borderId="5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11" fillId="0" borderId="13" xfId="0" applyNumberFormat="1" applyFont="1" applyBorder="1" applyAlignment="1">
      <alignment horizontal="center" vertical="center" wrapText="1"/>
    </xf>
    <xf numFmtId="0" fontId="11" fillId="0" borderId="0" xfId="0" applyNumberFormat="1" applyFont="1" applyBorder="1" applyAlignment="1">
      <alignment horizontal="center" vertical="center" wrapText="1"/>
    </xf>
    <xf numFmtId="0" fontId="11" fillId="0" borderId="14" xfId="0" applyNumberFormat="1" applyFont="1" applyBorder="1" applyAlignment="1">
      <alignment horizontal="center" vertical="center" wrapText="1"/>
    </xf>
    <xf numFmtId="0" fontId="9" fillId="0" borderId="10" xfId="0" applyNumberFormat="1" applyFont="1" applyBorder="1" applyAlignment="1">
      <alignment horizontal="center"/>
    </xf>
    <xf numFmtId="0" fontId="9" fillId="0" borderId="8" xfId="0" applyNumberFormat="1" applyFont="1" applyBorder="1" applyAlignment="1">
      <alignment horizontal="center"/>
    </xf>
    <xf numFmtId="0" fontId="9" fillId="0" borderId="12" xfId="0" applyNumberFormat="1" applyFont="1" applyBorder="1" applyAlignment="1">
      <alignment horizontal="center"/>
    </xf>
    <xf numFmtId="0" fontId="9" fillId="0" borderId="0" xfId="0" applyNumberFormat="1" applyFont="1" applyBorder="1" applyAlignment="1">
      <alignment horizontal="center" vertical="center"/>
    </xf>
    <xf numFmtId="0" fontId="9" fillId="0" borderId="24" xfId="0" applyNumberFormat="1" applyFont="1" applyBorder="1" applyAlignment="1">
      <alignment horizontal="center" vertical="center"/>
    </xf>
    <xf numFmtId="0" fontId="12" fillId="0" borderId="55" xfId="0" applyNumberFormat="1" applyFont="1" applyBorder="1" applyAlignment="1">
      <alignment horizontal="center" vertical="center" wrapText="1"/>
    </xf>
    <xf numFmtId="0" fontId="12" fillId="0" borderId="40" xfId="0" applyNumberFormat="1" applyFont="1" applyBorder="1" applyAlignment="1">
      <alignment horizontal="center" vertical="center" wrapText="1"/>
    </xf>
    <xf numFmtId="0" fontId="12" fillId="0" borderId="39" xfId="0" applyNumberFormat="1" applyFont="1" applyBorder="1" applyAlignment="1">
      <alignment horizontal="center" vertical="center" wrapText="1"/>
    </xf>
    <xf numFmtId="0" fontId="9" fillId="0" borderId="55" xfId="0" applyNumberFormat="1" applyFont="1" applyBorder="1" applyAlignment="1">
      <alignment horizontal="center" vertical="center"/>
    </xf>
    <xf numFmtId="0" fontId="9" fillId="0" borderId="40" xfId="0" applyNumberFormat="1" applyFont="1" applyBorder="1" applyAlignment="1">
      <alignment horizontal="center" vertical="center"/>
    </xf>
    <xf numFmtId="0" fontId="9" fillId="0" borderId="39" xfId="0" applyNumberFormat="1" applyFont="1" applyBorder="1" applyAlignment="1">
      <alignment horizontal="center" vertical="center"/>
    </xf>
    <xf numFmtId="0" fontId="6" fillId="0" borderId="20" xfId="0" applyNumberFormat="1" applyFont="1" applyBorder="1" applyAlignment="1">
      <alignment horizontal="center" vertical="center"/>
    </xf>
    <xf numFmtId="0" fontId="6" fillId="0" borderId="30" xfId="0" applyNumberFormat="1" applyFont="1" applyBorder="1" applyAlignment="1">
      <alignment horizontal="center" vertical="center"/>
    </xf>
    <xf numFmtId="0" fontId="1" fillId="0" borderId="55" xfId="0" applyNumberFormat="1" applyFont="1" applyBorder="1" applyAlignment="1">
      <alignment horizontal="center" vertical="center" wrapText="1"/>
    </xf>
    <xf numFmtId="0" fontId="1" fillId="0" borderId="40" xfId="0" applyNumberFormat="1" applyFont="1" applyBorder="1" applyAlignment="1">
      <alignment horizontal="center" vertical="center" wrapText="1"/>
    </xf>
    <xf numFmtId="0" fontId="1" fillId="0" borderId="39" xfId="0" applyNumberFormat="1" applyFont="1" applyBorder="1" applyAlignment="1">
      <alignment horizontal="center" vertical="center" wrapText="1"/>
    </xf>
    <xf numFmtId="0" fontId="1" fillId="0" borderId="55" xfId="0" applyNumberFormat="1" applyFont="1" applyBorder="1" applyAlignment="1">
      <alignment horizontal="center" vertical="center"/>
    </xf>
    <xf numFmtId="0" fontId="1" fillId="0" borderId="40" xfId="0" applyNumberFormat="1" applyFont="1" applyBorder="1" applyAlignment="1">
      <alignment horizontal="center" vertical="center"/>
    </xf>
    <xf numFmtId="0" fontId="1" fillId="0" borderId="39" xfId="0" applyNumberFormat="1" applyFont="1" applyBorder="1" applyAlignment="1">
      <alignment horizontal="center" vertical="center"/>
    </xf>
    <xf numFmtId="0" fontId="9" fillId="0" borderId="10" xfId="0" applyNumberFormat="1" applyFont="1" applyBorder="1" applyAlignment="1">
      <alignment horizontal="center" vertical="center"/>
    </xf>
    <xf numFmtId="0" fontId="9" fillId="0" borderId="36" xfId="0" applyNumberFormat="1" applyFont="1" applyBorder="1" applyAlignment="1">
      <alignment horizontal="center" vertical="center"/>
    </xf>
    <xf numFmtId="0" fontId="9" fillId="0" borderId="8" xfId="0" applyNumberFormat="1" applyFont="1" applyBorder="1" applyAlignment="1">
      <alignment horizontal="center" vertical="center"/>
    </xf>
    <xf numFmtId="0" fontId="9" fillId="0" borderId="12" xfId="0" applyNumberFormat="1" applyFont="1" applyBorder="1" applyAlignment="1">
      <alignment horizontal="center" vertical="center"/>
    </xf>
    <xf numFmtId="0" fontId="9" fillId="0" borderId="17" xfId="0" applyNumberFormat="1" applyFont="1" applyBorder="1" applyAlignment="1">
      <alignment horizontal="center" vertical="center"/>
    </xf>
    <xf numFmtId="0" fontId="9" fillId="0" borderId="60" xfId="0" applyNumberFormat="1" applyFont="1" applyBorder="1" applyAlignment="1">
      <alignment horizontal="center" vertical="center"/>
    </xf>
    <xf numFmtId="0" fontId="13" fillId="0" borderId="55" xfId="0" applyNumberFormat="1" applyFont="1" applyBorder="1" applyAlignment="1">
      <alignment horizontal="center" vertical="center"/>
    </xf>
    <xf numFmtId="0" fontId="13" fillId="0" borderId="40" xfId="0" applyNumberFormat="1" applyFont="1" applyBorder="1" applyAlignment="1">
      <alignment horizontal="center" vertical="center"/>
    </xf>
    <xf numFmtId="0" fontId="13" fillId="0" borderId="39" xfId="0" applyNumberFormat="1" applyFont="1" applyBorder="1" applyAlignment="1">
      <alignment horizontal="center" vertical="center"/>
    </xf>
    <xf numFmtId="0" fontId="8" fillId="0" borderId="20" xfId="0" applyNumberFormat="1" applyFont="1" applyBorder="1" applyAlignment="1">
      <alignment horizontal="center" vertical="center"/>
    </xf>
    <xf numFmtId="0" fontId="8" fillId="0" borderId="30" xfId="0" applyNumberFormat="1" applyFont="1" applyBorder="1" applyAlignment="1">
      <alignment horizontal="center" vertical="center"/>
    </xf>
    <xf numFmtId="0" fontId="11" fillId="0" borderId="17" xfId="0" applyNumberFormat="1" applyFont="1" applyBorder="1" applyAlignment="1">
      <alignment horizontal="center" vertical="center"/>
    </xf>
    <xf numFmtId="0" fontId="11" fillId="0" borderId="18" xfId="0" applyNumberFormat="1" applyFont="1" applyBorder="1" applyAlignment="1">
      <alignment horizontal="center" vertical="center"/>
    </xf>
    <xf numFmtId="0" fontId="11" fillId="0" borderId="19" xfId="0" applyNumberFormat="1" applyFont="1" applyBorder="1" applyAlignment="1">
      <alignment horizontal="center" vertical="center"/>
    </xf>
    <xf numFmtId="0" fontId="11" fillId="0" borderId="13" xfId="0" applyNumberFormat="1" applyFont="1" applyBorder="1" applyAlignment="1">
      <alignment horizontal="center" vertical="center"/>
    </xf>
    <xf numFmtId="0" fontId="11" fillId="0" borderId="0" xfId="0" applyNumberFormat="1" applyFont="1" applyBorder="1" applyAlignment="1">
      <alignment horizontal="center" vertical="center"/>
    </xf>
    <xf numFmtId="0" fontId="11" fillId="0" borderId="14" xfId="0" applyNumberFormat="1" applyFont="1" applyBorder="1" applyAlignment="1">
      <alignment horizontal="center" vertical="center"/>
    </xf>
    <xf numFmtId="0" fontId="11" fillId="0" borderId="10" xfId="0" applyNumberFormat="1" applyFont="1" applyBorder="1" applyAlignment="1">
      <alignment horizontal="center" vertical="center"/>
    </xf>
    <xf numFmtId="0" fontId="11" fillId="0" borderId="8" xfId="0" applyNumberFormat="1" applyFont="1" applyBorder="1" applyAlignment="1">
      <alignment horizontal="center" vertical="center"/>
    </xf>
    <xf numFmtId="0" fontId="11" fillId="0" borderId="12" xfId="0" applyNumberFormat="1" applyFont="1" applyBorder="1" applyAlignment="1">
      <alignment horizontal="center" vertical="center"/>
    </xf>
    <xf numFmtId="0" fontId="9" fillId="0" borderId="13" xfId="0" applyNumberFormat="1" applyFont="1" applyBorder="1" applyAlignment="1">
      <alignment horizontal="center" vertical="center"/>
    </xf>
    <xf numFmtId="0" fontId="11" fillId="0" borderId="42" xfId="0" applyNumberFormat="1" applyFont="1" applyBorder="1" applyAlignment="1">
      <alignment horizontal="center" vertical="center"/>
    </xf>
    <xf numFmtId="0" fontId="11" fillId="0" borderId="26" xfId="0" applyNumberFormat="1" applyFont="1" applyBorder="1" applyAlignment="1">
      <alignment horizontal="center" vertical="center"/>
    </xf>
    <xf numFmtId="0" fontId="9" fillId="0" borderId="36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0" borderId="40" xfId="0" applyFont="1" applyBorder="1" applyAlignment="1">
      <alignment horizontal="center" vertical="center" wrapText="1"/>
    </xf>
    <xf numFmtId="49" fontId="12" fillId="2" borderId="13" xfId="0" applyNumberFormat="1" applyFont="1" applyFill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49" fontId="12" fillId="2" borderId="18" xfId="0" applyNumberFormat="1" applyFont="1" applyFill="1" applyBorder="1" applyAlignment="1">
      <alignment horizontal="center" vertical="center" wrapText="1"/>
    </xf>
    <xf numFmtId="49" fontId="12" fillId="2" borderId="8" xfId="0" applyNumberFormat="1" applyFont="1" applyFill="1" applyBorder="1" applyAlignment="1">
      <alignment horizontal="center" vertical="center" wrapText="1"/>
    </xf>
    <xf numFmtId="49" fontId="5" fillId="0" borderId="55" xfId="0" applyNumberFormat="1" applyFont="1" applyBorder="1" applyAlignment="1">
      <alignment horizontal="center" vertical="center" wrapText="1"/>
    </xf>
    <xf numFmtId="0" fontId="17" fillId="0" borderId="39" xfId="0" applyFont="1" applyBorder="1"/>
    <xf numFmtId="0" fontId="3" fillId="0" borderId="55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164" fontId="6" fillId="0" borderId="10" xfId="0" applyNumberFormat="1" applyFont="1" applyBorder="1" applyAlignment="1">
      <alignment horizontal="center" vertical="center"/>
    </xf>
    <xf numFmtId="164" fontId="6" fillId="0" borderId="12" xfId="0" applyNumberFormat="1" applyFont="1" applyBorder="1" applyAlignment="1">
      <alignment horizontal="center" vertical="center"/>
    </xf>
    <xf numFmtId="2" fontId="6" fillId="0" borderId="10" xfId="0" applyNumberFormat="1" applyFont="1" applyBorder="1" applyAlignment="1">
      <alignment horizontal="center" vertical="center"/>
    </xf>
    <xf numFmtId="2" fontId="6" fillId="0" borderId="12" xfId="0" applyNumberFormat="1" applyFont="1" applyBorder="1" applyAlignment="1">
      <alignment horizontal="center" vertical="center"/>
    </xf>
    <xf numFmtId="49" fontId="3" fillId="0" borderId="55" xfId="0" applyNumberFormat="1" applyFont="1" applyBorder="1" applyAlignment="1">
      <alignment horizontal="center" vertical="center"/>
    </xf>
    <xf numFmtId="49" fontId="3" fillId="0" borderId="39" xfId="0" applyNumberFormat="1" applyFont="1" applyBorder="1" applyAlignment="1">
      <alignment horizontal="center" vertical="center"/>
    </xf>
    <xf numFmtId="49" fontId="12" fillId="2" borderId="17" xfId="0" applyNumberFormat="1" applyFont="1" applyFill="1" applyBorder="1" applyAlignment="1">
      <alignment horizontal="center" vertical="center" wrapText="1"/>
    </xf>
    <xf numFmtId="49" fontId="12" fillId="2" borderId="10" xfId="0" applyNumberFormat="1" applyFont="1" applyFill="1" applyBorder="1" applyAlignment="1">
      <alignment horizontal="center" vertical="center" wrapText="1"/>
    </xf>
    <xf numFmtId="49" fontId="16" fillId="0" borderId="55" xfId="0" applyNumberFormat="1" applyFont="1" applyBorder="1" applyAlignment="1">
      <alignment horizontal="center" vertical="center"/>
    </xf>
    <xf numFmtId="0" fontId="16" fillId="0" borderId="39" xfId="0" applyFont="1" applyBorder="1" applyAlignment="1">
      <alignment horizontal="center" vertical="center"/>
    </xf>
    <xf numFmtId="0" fontId="3" fillId="0" borderId="55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164" fontId="6" fillId="0" borderId="61" xfId="0" applyNumberFormat="1" applyFont="1" applyBorder="1" applyAlignment="1">
      <alignment horizontal="center" vertical="center"/>
    </xf>
    <xf numFmtId="164" fontId="6" fillId="0" borderId="62" xfId="0" applyNumberFormat="1" applyFont="1" applyBorder="1" applyAlignment="1">
      <alignment horizontal="center" vertical="center"/>
    </xf>
    <xf numFmtId="2" fontId="6" fillId="0" borderId="61" xfId="0" applyNumberFormat="1" applyFont="1" applyBorder="1" applyAlignment="1">
      <alignment horizontal="center" vertical="center"/>
    </xf>
    <xf numFmtId="2" fontId="6" fillId="0" borderId="62" xfId="0" applyNumberFormat="1" applyFont="1" applyBorder="1" applyAlignment="1">
      <alignment horizontal="center" vertical="center"/>
    </xf>
    <xf numFmtId="164" fontId="6" fillId="3" borderId="61" xfId="0" applyNumberFormat="1" applyFont="1" applyFill="1" applyBorder="1" applyAlignment="1">
      <alignment horizontal="center" vertical="center"/>
    </xf>
    <xf numFmtId="164" fontId="6" fillId="3" borderId="62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Изящная">
      <a:dk1>
        <a:sysClr val="windowText" lastClr="000000"/>
      </a:dk1>
      <a:lt1>
        <a:sysClr val="window" lastClr="FFFFFF"/>
      </a:lt1>
      <a:dk2>
        <a:srgbClr val="B13F9A"/>
      </a:dk2>
      <a:lt2>
        <a:srgbClr val="F4E7ED"/>
      </a:lt2>
      <a:accent1>
        <a:srgbClr val="B83D68"/>
      </a:accent1>
      <a:accent2>
        <a:srgbClr val="AC66BB"/>
      </a:accent2>
      <a:accent3>
        <a:srgbClr val="DE6C36"/>
      </a:accent3>
      <a:accent4>
        <a:srgbClr val="F9B639"/>
      </a:accent4>
      <a:accent5>
        <a:srgbClr val="CF6DA4"/>
      </a:accent5>
      <a:accent6>
        <a:srgbClr val="FA8D3D"/>
      </a:accent6>
      <a:hlink>
        <a:srgbClr val="FFDE66"/>
      </a:hlink>
      <a:folHlink>
        <a:srgbClr val="D490C5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M28"/>
  <sheetViews>
    <sheetView workbookViewId="0">
      <selection activeCell="Q22" sqref="Q22"/>
    </sheetView>
  </sheetViews>
  <sheetFormatPr defaultRowHeight="15"/>
  <cols>
    <col min="1" max="1" width="11.28515625" style="25" customWidth="1"/>
    <col min="2" max="2" width="6.28515625" style="25" customWidth="1"/>
    <col min="3" max="3" width="37.42578125" style="25" customWidth="1"/>
    <col min="4" max="11" width="9.140625" style="25"/>
    <col min="12" max="12" width="9.28515625" style="25" customWidth="1"/>
    <col min="13" max="13" width="10.5703125" style="25" customWidth="1"/>
    <col min="14" max="16384" width="9.140625" style="25"/>
  </cols>
  <sheetData>
    <row r="1" spans="2:13" ht="17.45" customHeight="1"/>
    <row r="2" spans="2:13" ht="17.45" customHeight="1"/>
    <row r="3" spans="2:13" ht="17.45" customHeight="1"/>
    <row r="4" spans="2:13" ht="17.45" customHeight="1"/>
    <row r="5" spans="2:13" ht="17.45" customHeight="1"/>
    <row r="6" spans="2:13" ht="17.45" customHeight="1">
      <c r="D6" s="50" t="s">
        <v>54</v>
      </c>
    </row>
    <row r="7" spans="2:13" ht="17.45" customHeight="1" thickBot="1">
      <c r="C7" s="1"/>
      <c r="M7" s="57"/>
    </row>
    <row r="8" spans="2:13" ht="17.100000000000001" customHeight="1">
      <c r="B8" s="175" t="s">
        <v>0</v>
      </c>
      <c r="C8" s="175" t="s">
        <v>1</v>
      </c>
      <c r="D8" s="177" t="s">
        <v>5</v>
      </c>
      <c r="E8" s="177" t="s">
        <v>6</v>
      </c>
      <c r="F8" s="177" t="s">
        <v>7</v>
      </c>
      <c r="G8" s="177" t="s">
        <v>8</v>
      </c>
      <c r="H8" s="177" t="s">
        <v>9</v>
      </c>
      <c r="I8" s="177" t="s">
        <v>12</v>
      </c>
      <c r="J8" s="177" t="s">
        <v>13</v>
      </c>
      <c r="K8" s="185" t="s">
        <v>10</v>
      </c>
      <c r="L8" s="185" t="s">
        <v>11</v>
      </c>
      <c r="M8" s="57"/>
    </row>
    <row r="9" spans="2:13" ht="17.100000000000001" customHeight="1">
      <c r="B9" s="180"/>
      <c r="C9" s="180"/>
      <c r="D9" s="178"/>
      <c r="E9" s="178"/>
      <c r="F9" s="178"/>
      <c r="G9" s="178"/>
      <c r="H9" s="178"/>
      <c r="I9" s="178"/>
      <c r="J9" s="178"/>
      <c r="K9" s="186"/>
      <c r="L9" s="186"/>
      <c r="M9" s="29"/>
    </row>
    <row r="10" spans="2:13" ht="17.100000000000001" customHeight="1" thickBot="1">
      <c r="B10" s="176"/>
      <c r="C10" s="176"/>
      <c r="D10" s="179"/>
      <c r="E10" s="179"/>
      <c r="F10" s="179"/>
      <c r="G10" s="179"/>
      <c r="H10" s="179"/>
      <c r="I10" s="179"/>
      <c r="J10" s="179"/>
      <c r="K10" s="187"/>
      <c r="L10" s="187"/>
      <c r="M10" s="29"/>
    </row>
    <row r="11" spans="2:13" ht="17.100000000000001" customHeight="1" thickBot="1">
      <c r="B11" s="175">
        <v>1</v>
      </c>
      <c r="C11" s="181" t="s">
        <v>45</v>
      </c>
      <c r="D11" s="52">
        <v>43</v>
      </c>
      <c r="E11" s="58">
        <v>82</v>
      </c>
      <c r="F11" s="58">
        <v>47</v>
      </c>
      <c r="G11" s="58">
        <v>105</v>
      </c>
      <c r="H11" s="58">
        <v>100</v>
      </c>
      <c r="I11" s="58">
        <v>48</v>
      </c>
      <c r="J11" s="58">
        <v>57</v>
      </c>
      <c r="K11" s="58">
        <f t="shared" ref="K11:K22" si="0">D11+E11+F11+G11+H11+I11+J11</f>
        <v>482</v>
      </c>
      <c r="L11" s="183">
        <f>K11/K12</f>
        <v>0.81418918918918914</v>
      </c>
      <c r="M11" s="29"/>
    </row>
    <row r="12" spans="2:13" ht="17.100000000000001" customHeight="1" thickBot="1">
      <c r="B12" s="176"/>
      <c r="C12" s="182"/>
      <c r="D12" s="53">
        <v>75</v>
      </c>
      <c r="E12" s="59">
        <v>97</v>
      </c>
      <c r="F12" s="59">
        <v>75</v>
      </c>
      <c r="G12" s="59">
        <v>106</v>
      </c>
      <c r="H12" s="59">
        <v>88</v>
      </c>
      <c r="I12" s="60">
        <v>75</v>
      </c>
      <c r="J12" s="60">
        <v>76</v>
      </c>
      <c r="K12" s="58">
        <f t="shared" si="0"/>
        <v>592</v>
      </c>
      <c r="L12" s="184"/>
      <c r="M12" s="29"/>
    </row>
    <row r="13" spans="2:13" ht="17.100000000000001" customHeight="1" thickBot="1">
      <c r="B13" s="175">
        <v>2</v>
      </c>
      <c r="C13" s="181" t="s">
        <v>46</v>
      </c>
      <c r="D13" s="58">
        <v>100</v>
      </c>
      <c r="E13" s="58">
        <v>91</v>
      </c>
      <c r="F13" s="58">
        <v>75</v>
      </c>
      <c r="G13" s="52">
        <v>77</v>
      </c>
      <c r="H13" s="58">
        <v>77</v>
      </c>
      <c r="I13" s="58">
        <v>78</v>
      </c>
      <c r="J13" s="58">
        <v>95</v>
      </c>
      <c r="K13" s="58">
        <f t="shared" si="0"/>
        <v>593</v>
      </c>
      <c r="L13" s="183">
        <f>K13/K14</f>
        <v>1.0295138888888888</v>
      </c>
      <c r="M13" s="29"/>
    </row>
    <row r="14" spans="2:13" ht="17.100000000000001" customHeight="1" thickBot="1">
      <c r="B14" s="176"/>
      <c r="C14" s="182"/>
      <c r="D14" s="60">
        <v>107</v>
      </c>
      <c r="E14" s="60">
        <v>75</v>
      </c>
      <c r="F14" s="60">
        <v>47</v>
      </c>
      <c r="G14" s="56">
        <v>53</v>
      </c>
      <c r="H14" s="60">
        <v>97</v>
      </c>
      <c r="I14" s="60">
        <v>95</v>
      </c>
      <c r="J14" s="60">
        <v>102</v>
      </c>
      <c r="K14" s="58">
        <f t="shared" si="0"/>
        <v>576</v>
      </c>
      <c r="L14" s="184"/>
      <c r="M14" s="29"/>
    </row>
    <row r="15" spans="2:13" ht="17.100000000000001" customHeight="1" thickBot="1">
      <c r="B15" s="175">
        <v>3</v>
      </c>
      <c r="C15" s="181" t="s">
        <v>47</v>
      </c>
      <c r="D15" s="58">
        <v>75</v>
      </c>
      <c r="E15" s="58">
        <v>96</v>
      </c>
      <c r="F15" s="58">
        <v>75</v>
      </c>
      <c r="G15" s="52">
        <v>95</v>
      </c>
      <c r="H15" s="58">
        <v>97</v>
      </c>
      <c r="I15" s="58">
        <v>75</v>
      </c>
      <c r="J15" s="58">
        <v>75</v>
      </c>
      <c r="K15" s="58">
        <f t="shared" si="0"/>
        <v>588</v>
      </c>
      <c r="L15" s="183">
        <f>K15/K16</f>
        <v>1.3183856502242153</v>
      </c>
      <c r="M15" s="29"/>
    </row>
    <row r="16" spans="2:13" ht="17.100000000000001" customHeight="1" thickBot="1">
      <c r="B16" s="176"/>
      <c r="C16" s="182"/>
      <c r="D16" s="59">
        <v>56</v>
      </c>
      <c r="E16" s="59">
        <v>83</v>
      </c>
      <c r="F16" s="59">
        <v>55</v>
      </c>
      <c r="G16" s="53">
        <v>81</v>
      </c>
      <c r="H16" s="59">
        <v>77</v>
      </c>
      <c r="I16" s="60">
        <v>48</v>
      </c>
      <c r="J16" s="60">
        <v>46</v>
      </c>
      <c r="K16" s="58">
        <f t="shared" si="0"/>
        <v>446</v>
      </c>
      <c r="L16" s="184"/>
      <c r="M16" s="29"/>
    </row>
    <row r="17" spans="2:13" ht="17.100000000000001" customHeight="1" thickBot="1">
      <c r="B17" s="175">
        <v>4</v>
      </c>
      <c r="C17" s="181" t="s">
        <v>48</v>
      </c>
      <c r="D17" s="58">
        <v>39</v>
      </c>
      <c r="E17" s="58">
        <v>62</v>
      </c>
      <c r="F17" s="58">
        <v>59</v>
      </c>
      <c r="G17" s="52">
        <v>53</v>
      </c>
      <c r="H17" s="58">
        <v>88</v>
      </c>
      <c r="I17" s="58">
        <v>84</v>
      </c>
      <c r="J17" s="58">
        <v>46</v>
      </c>
      <c r="K17" s="58">
        <f t="shared" si="0"/>
        <v>431</v>
      </c>
      <c r="L17" s="183">
        <f>K17/K18</f>
        <v>0.74567474048442905</v>
      </c>
      <c r="M17" s="29"/>
    </row>
    <row r="18" spans="2:13" ht="17.100000000000001" customHeight="1" thickBot="1">
      <c r="B18" s="176"/>
      <c r="C18" s="182"/>
      <c r="D18" s="60">
        <v>75</v>
      </c>
      <c r="E18" s="60">
        <v>76</v>
      </c>
      <c r="F18" s="60">
        <v>75</v>
      </c>
      <c r="G18" s="56">
        <v>77</v>
      </c>
      <c r="H18" s="60">
        <v>100</v>
      </c>
      <c r="I18" s="60">
        <v>100</v>
      </c>
      <c r="J18" s="60">
        <v>75</v>
      </c>
      <c r="K18" s="58">
        <f t="shared" si="0"/>
        <v>578</v>
      </c>
      <c r="L18" s="184"/>
      <c r="M18" s="29"/>
    </row>
    <row r="19" spans="2:13" ht="17.100000000000001" customHeight="1" thickBot="1">
      <c r="B19" s="175">
        <v>5</v>
      </c>
      <c r="C19" s="181" t="s">
        <v>49</v>
      </c>
      <c r="D19" s="58">
        <v>75</v>
      </c>
      <c r="E19" s="58">
        <v>76</v>
      </c>
      <c r="F19" s="58">
        <v>55</v>
      </c>
      <c r="G19" s="52">
        <v>83</v>
      </c>
      <c r="H19" s="58">
        <v>80</v>
      </c>
      <c r="I19" s="58">
        <v>75</v>
      </c>
      <c r="J19" s="58">
        <v>102</v>
      </c>
      <c r="K19" s="58">
        <f t="shared" si="0"/>
        <v>546</v>
      </c>
      <c r="L19" s="183">
        <f>K19/K20</f>
        <v>1.0898203592814371</v>
      </c>
      <c r="M19" s="29"/>
    </row>
    <row r="20" spans="2:13" ht="17.100000000000001" customHeight="1" thickBot="1">
      <c r="B20" s="176"/>
      <c r="C20" s="182"/>
      <c r="D20" s="59">
        <v>43</v>
      </c>
      <c r="E20" s="59">
        <v>62</v>
      </c>
      <c r="F20" s="59">
        <v>75</v>
      </c>
      <c r="G20" s="53">
        <v>96</v>
      </c>
      <c r="H20" s="59">
        <v>66</v>
      </c>
      <c r="I20" s="60">
        <v>64</v>
      </c>
      <c r="J20" s="60">
        <v>95</v>
      </c>
      <c r="K20" s="58">
        <f t="shared" si="0"/>
        <v>501</v>
      </c>
      <c r="L20" s="184"/>
      <c r="M20" s="29"/>
    </row>
    <row r="21" spans="2:13" ht="17.100000000000001" customHeight="1" thickBot="1">
      <c r="B21" s="175">
        <v>6</v>
      </c>
      <c r="C21" s="181" t="s">
        <v>50</v>
      </c>
      <c r="D21" s="58">
        <v>56</v>
      </c>
      <c r="E21" s="58">
        <v>75</v>
      </c>
      <c r="F21" s="58">
        <v>61</v>
      </c>
      <c r="G21" s="52">
        <v>106</v>
      </c>
      <c r="H21" s="58">
        <v>66</v>
      </c>
      <c r="I21" s="58">
        <v>100</v>
      </c>
      <c r="J21" s="58">
        <v>47</v>
      </c>
      <c r="K21" s="58">
        <f t="shared" si="0"/>
        <v>511</v>
      </c>
      <c r="L21" s="183">
        <f>K21/K22</f>
        <v>0.87350427350427351</v>
      </c>
      <c r="M21" s="29"/>
    </row>
    <row r="22" spans="2:13" ht="17.100000000000001" customHeight="1" thickBot="1">
      <c r="B22" s="176"/>
      <c r="C22" s="182"/>
      <c r="D22" s="59">
        <v>75</v>
      </c>
      <c r="E22" s="59">
        <v>91</v>
      </c>
      <c r="F22" s="59">
        <v>75</v>
      </c>
      <c r="G22" s="53">
        <v>105</v>
      </c>
      <c r="H22" s="59">
        <v>80</v>
      </c>
      <c r="I22" s="59">
        <v>84</v>
      </c>
      <c r="J22" s="59">
        <v>75</v>
      </c>
      <c r="K22" s="61">
        <f t="shared" si="0"/>
        <v>585</v>
      </c>
      <c r="L22" s="184"/>
      <c r="M22" s="29"/>
    </row>
    <row r="23" spans="2:13" ht="17.100000000000001" customHeight="1" thickBot="1">
      <c r="B23" s="175">
        <v>7</v>
      </c>
      <c r="C23" s="181" t="s">
        <v>51</v>
      </c>
      <c r="D23" s="58">
        <v>75</v>
      </c>
      <c r="E23" s="58">
        <v>83</v>
      </c>
      <c r="F23" s="58">
        <v>75</v>
      </c>
      <c r="G23" s="52">
        <v>96</v>
      </c>
      <c r="H23" s="58">
        <v>91</v>
      </c>
      <c r="I23" s="58">
        <v>95</v>
      </c>
      <c r="J23" s="58">
        <v>76</v>
      </c>
      <c r="K23" s="58">
        <f>D23+E23+F23+G23+H23+I23+J23</f>
        <v>591</v>
      </c>
      <c r="L23" s="183">
        <f>K23/K24</f>
        <v>1.1867469879518073</v>
      </c>
    </row>
    <row r="24" spans="2:13" ht="17.100000000000001" customHeight="1" thickBot="1">
      <c r="B24" s="176"/>
      <c r="C24" s="182"/>
      <c r="D24" s="59">
        <v>39</v>
      </c>
      <c r="E24" s="59">
        <v>96</v>
      </c>
      <c r="F24" s="59">
        <v>61</v>
      </c>
      <c r="G24" s="53">
        <v>83</v>
      </c>
      <c r="H24" s="59">
        <v>84</v>
      </c>
      <c r="I24" s="60">
        <v>78</v>
      </c>
      <c r="J24" s="60">
        <v>57</v>
      </c>
      <c r="K24" s="58">
        <f>D24+E24+F24+G24+H24+I24+J24</f>
        <v>498</v>
      </c>
      <c r="L24" s="184"/>
    </row>
    <row r="25" spans="2:13" ht="17.100000000000001" customHeight="1" thickBot="1">
      <c r="B25" s="175">
        <v>8</v>
      </c>
      <c r="C25" s="181" t="s">
        <v>52</v>
      </c>
      <c r="D25" s="58">
        <v>107</v>
      </c>
      <c r="E25" s="58">
        <v>97</v>
      </c>
      <c r="F25" s="58">
        <v>75</v>
      </c>
      <c r="G25" s="52">
        <v>81</v>
      </c>
      <c r="H25" s="58">
        <v>91</v>
      </c>
      <c r="I25" s="58">
        <v>64</v>
      </c>
      <c r="J25" s="58">
        <v>75</v>
      </c>
      <c r="K25" s="58">
        <f>D25+E25+F25+G25+H25+I25+J25</f>
        <v>590</v>
      </c>
      <c r="L25" s="183">
        <f>K25/K26</f>
        <v>1.088560885608856</v>
      </c>
    </row>
    <row r="26" spans="2:13" ht="17.45" customHeight="1" thickBot="1">
      <c r="B26" s="176"/>
      <c r="C26" s="182"/>
      <c r="D26" s="59">
        <v>100</v>
      </c>
      <c r="E26" s="59">
        <v>82</v>
      </c>
      <c r="F26" s="59">
        <v>59</v>
      </c>
      <c r="G26" s="53">
        <v>95</v>
      </c>
      <c r="H26" s="59">
        <v>84</v>
      </c>
      <c r="I26" s="59">
        <v>75</v>
      </c>
      <c r="J26" s="59">
        <v>47</v>
      </c>
      <c r="K26" s="61">
        <f>D26+E26+F26+G26+H26+I26+J26</f>
        <v>542</v>
      </c>
      <c r="L26" s="184"/>
    </row>
    <row r="27" spans="2:13" ht="17.45" customHeight="1"/>
    <row r="28" spans="2:13" ht="17.45" customHeight="1"/>
  </sheetData>
  <mergeCells count="35">
    <mergeCell ref="K8:K10"/>
    <mergeCell ref="L17:L18"/>
    <mergeCell ref="F8:F10"/>
    <mergeCell ref="G8:G10"/>
    <mergeCell ref="H8:H10"/>
    <mergeCell ref="L8:L10"/>
    <mergeCell ref="I8:I10"/>
    <mergeCell ref="J8:J10"/>
    <mergeCell ref="L11:L12"/>
    <mergeCell ref="L15:L16"/>
    <mergeCell ref="L19:L20"/>
    <mergeCell ref="C19:C20"/>
    <mergeCell ref="L13:L14"/>
    <mergeCell ref="C15:C16"/>
    <mergeCell ref="C13:C14"/>
    <mergeCell ref="L25:L26"/>
    <mergeCell ref="C25:C26"/>
    <mergeCell ref="L23:L24"/>
    <mergeCell ref="L21:L22"/>
    <mergeCell ref="C21:C22"/>
    <mergeCell ref="B15:B16"/>
    <mergeCell ref="C17:C18"/>
    <mergeCell ref="B17:B18"/>
    <mergeCell ref="B25:B26"/>
    <mergeCell ref="B23:B24"/>
    <mergeCell ref="B21:B22"/>
    <mergeCell ref="B19:B20"/>
    <mergeCell ref="C23:C24"/>
    <mergeCell ref="B13:B14"/>
    <mergeCell ref="E8:E10"/>
    <mergeCell ref="D8:D10"/>
    <mergeCell ref="C8:C10"/>
    <mergeCell ref="B11:B12"/>
    <mergeCell ref="C11:C12"/>
    <mergeCell ref="B8:B10"/>
  </mergeCells>
  <phoneticPr fontId="0" type="noConversion"/>
  <pageMargins left="0.49" right="0.25" top="0.14000000000000001" bottom="0.11" header="0.3" footer="0.3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R35"/>
  <sheetViews>
    <sheetView tabSelected="1" workbookViewId="0">
      <selection activeCell="AI17" sqref="AI17"/>
    </sheetView>
  </sheetViews>
  <sheetFormatPr defaultRowHeight="15"/>
  <cols>
    <col min="1" max="1" width="4.42578125" style="25" customWidth="1"/>
    <col min="2" max="2" width="27.85546875" style="25" customWidth="1"/>
    <col min="3" max="3" width="2.28515625" style="26" customWidth="1"/>
    <col min="4" max="4" width="2.28515625" style="27" customWidth="1"/>
    <col min="5" max="5" width="2.28515625" style="28" customWidth="1"/>
    <col min="6" max="6" width="2.28515625" style="26" customWidth="1"/>
    <col min="7" max="7" width="2.28515625" style="27" customWidth="1"/>
    <col min="8" max="8" width="2.28515625" style="28" customWidth="1"/>
    <col min="9" max="9" width="2.28515625" style="26" customWidth="1"/>
    <col min="10" max="10" width="2.28515625" style="27" customWidth="1"/>
    <col min="11" max="11" width="2.28515625" style="28" customWidth="1"/>
    <col min="12" max="12" width="2.28515625" style="26" customWidth="1"/>
    <col min="13" max="13" width="2.28515625" style="27" customWidth="1"/>
    <col min="14" max="14" width="2.28515625" style="28" customWidth="1"/>
    <col min="15" max="15" width="2.28515625" style="26" customWidth="1"/>
    <col min="16" max="16" width="2.28515625" style="27" customWidth="1"/>
    <col min="17" max="17" width="2.28515625" style="28" customWidth="1"/>
    <col min="18" max="18" width="2.28515625" style="26" customWidth="1"/>
    <col min="19" max="19" width="2.28515625" style="27" customWidth="1"/>
    <col min="20" max="20" width="2.28515625" style="28" customWidth="1"/>
    <col min="21" max="22" width="2.28515625" style="27" customWidth="1"/>
    <col min="23" max="23" width="2.28515625" style="28" customWidth="1"/>
    <col min="24" max="24" width="2.28515625" style="26" customWidth="1"/>
    <col min="25" max="25" width="2.28515625" style="27" customWidth="1"/>
    <col min="26" max="26" width="2.28515625" style="28" customWidth="1"/>
    <col min="27" max="27" width="7.85546875" style="62" customWidth="1"/>
    <col min="28" max="28" width="8.5703125" style="25" customWidth="1"/>
    <col min="29" max="29" width="5.140625" style="25" customWidth="1"/>
    <col min="30" max="30" width="5.42578125" style="25" customWidth="1"/>
    <col min="31" max="31" width="5.28515625" style="25" customWidth="1"/>
    <col min="32" max="32" width="4.7109375" style="25" customWidth="1"/>
    <col min="33" max="33" width="9.140625" style="25"/>
    <col min="34" max="34" width="10" style="25" customWidth="1"/>
    <col min="35" max="16384" width="9.140625" style="25"/>
  </cols>
  <sheetData>
    <row r="1" spans="1:44" ht="19.5">
      <c r="N1" s="33"/>
      <c r="P1" s="13"/>
      <c r="Q1" s="13" t="s">
        <v>15</v>
      </c>
    </row>
    <row r="2" spans="1:44" ht="19.5">
      <c r="N2" s="33"/>
      <c r="P2" s="13"/>
      <c r="Q2" s="13" t="s">
        <v>16</v>
      </c>
    </row>
    <row r="3" spans="1:44" ht="19.5">
      <c r="N3" s="33"/>
      <c r="P3" s="13"/>
      <c r="Q3" s="80" t="s">
        <v>41</v>
      </c>
    </row>
    <row r="4" spans="1:44" ht="19.5">
      <c r="Q4" s="13" t="s">
        <v>40</v>
      </c>
    </row>
    <row r="5" spans="1:44" ht="27">
      <c r="N5" s="34"/>
      <c r="P5" s="14"/>
      <c r="Q5" s="14" t="s">
        <v>17</v>
      </c>
    </row>
    <row r="6" spans="1:44" ht="20.25" customHeight="1" thickBot="1">
      <c r="A6" s="24"/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15" t="s">
        <v>55</v>
      </c>
      <c r="T6" s="24"/>
      <c r="U6" s="15"/>
      <c r="V6" s="24"/>
      <c r="W6" s="24"/>
      <c r="X6" s="24"/>
      <c r="Y6" s="24"/>
      <c r="Z6" s="24"/>
      <c r="AA6" s="15"/>
      <c r="AB6" s="24"/>
      <c r="AC6" s="24"/>
      <c r="AD6" s="24"/>
      <c r="AE6" s="24"/>
      <c r="AF6" s="24"/>
      <c r="AG6" s="24"/>
      <c r="AH6" s="24"/>
    </row>
    <row r="7" spans="1:44" ht="21" thickBot="1">
      <c r="A7" s="217" t="s">
        <v>56</v>
      </c>
      <c r="B7" s="219"/>
      <c r="C7" s="221"/>
      <c r="D7" s="222"/>
      <c r="E7" s="222"/>
      <c r="F7" s="222"/>
      <c r="G7" s="222"/>
      <c r="H7" s="222"/>
      <c r="I7" s="222"/>
      <c r="J7" s="222"/>
      <c r="K7" s="222"/>
      <c r="L7" s="222"/>
      <c r="M7" s="222"/>
      <c r="N7" s="223"/>
      <c r="O7" s="221"/>
      <c r="P7" s="222"/>
      <c r="Q7" s="222"/>
      <c r="R7" s="222"/>
      <c r="S7" s="222"/>
      <c r="T7" s="222"/>
      <c r="U7" s="222"/>
      <c r="V7" s="222"/>
      <c r="W7" s="222"/>
      <c r="X7" s="222"/>
      <c r="Y7" s="222"/>
      <c r="Z7" s="223"/>
      <c r="AA7" s="81"/>
      <c r="AB7" s="81"/>
      <c r="AC7" s="217" t="s">
        <v>57</v>
      </c>
      <c r="AD7" s="218"/>
      <c r="AE7" s="218"/>
      <c r="AF7" s="218"/>
      <c r="AG7" s="219"/>
    </row>
    <row r="8" spans="1:44" ht="20.100000000000001" customHeight="1">
      <c r="A8" s="175" t="s">
        <v>0</v>
      </c>
      <c r="B8" s="175" t="s">
        <v>1</v>
      </c>
      <c r="C8" s="196">
        <v>1</v>
      </c>
      <c r="D8" s="224"/>
      <c r="E8" s="197"/>
      <c r="F8" s="196">
        <v>2</v>
      </c>
      <c r="G8" s="224"/>
      <c r="H8" s="197"/>
      <c r="I8" s="196">
        <v>3</v>
      </c>
      <c r="J8" s="224"/>
      <c r="K8" s="197"/>
      <c r="L8" s="196">
        <v>4</v>
      </c>
      <c r="M8" s="224"/>
      <c r="N8" s="197"/>
      <c r="O8" s="196">
        <v>5</v>
      </c>
      <c r="P8" s="224"/>
      <c r="Q8" s="197"/>
      <c r="R8" s="196">
        <v>6</v>
      </c>
      <c r="S8" s="224"/>
      <c r="T8" s="197"/>
      <c r="U8" s="196">
        <v>7</v>
      </c>
      <c r="V8" s="224"/>
      <c r="W8" s="197"/>
      <c r="X8" s="196">
        <v>8</v>
      </c>
      <c r="Y8" s="224"/>
      <c r="Z8" s="197"/>
      <c r="AA8" s="175" t="s">
        <v>4</v>
      </c>
      <c r="AB8" s="175" t="s">
        <v>18</v>
      </c>
      <c r="AC8" s="196" t="s">
        <v>14</v>
      </c>
      <c r="AD8" s="197"/>
      <c r="AE8" s="196" t="s">
        <v>3</v>
      </c>
      <c r="AF8" s="197"/>
      <c r="AG8" s="175" t="s">
        <v>2</v>
      </c>
      <c r="AH8" s="194"/>
    </row>
    <row r="9" spans="1:44" ht="20.100000000000001" customHeight="1" thickBot="1">
      <c r="A9" s="176"/>
      <c r="B9" s="176"/>
      <c r="C9" s="198"/>
      <c r="D9" s="225"/>
      <c r="E9" s="199"/>
      <c r="F9" s="198"/>
      <c r="G9" s="225"/>
      <c r="H9" s="199"/>
      <c r="I9" s="198"/>
      <c r="J9" s="225"/>
      <c r="K9" s="199"/>
      <c r="L9" s="198"/>
      <c r="M9" s="225"/>
      <c r="N9" s="199"/>
      <c r="O9" s="198"/>
      <c r="P9" s="225"/>
      <c r="Q9" s="199"/>
      <c r="R9" s="198"/>
      <c r="S9" s="225"/>
      <c r="T9" s="199"/>
      <c r="U9" s="198"/>
      <c r="V9" s="225"/>
      <c r="W9" s="199"/>
      <c r="X9" s="198"/>
      <c r="Y9" s="225"/>
      <c r="Z9" s="199"/>
      <c r="AA9" s="195"/>
      <c r="AB9" s="195"/>
      <c r="AC9" s="198"/>
      <c r="AD9" s="199"/>
      <c r="AE9" s="198"/>
      <c r="AF9" s="199"/>
      <c r="AG9" s="195"/>
      <c r="AH9" s="194"/>
    </row>
    <row r="10" spans="1:44" ht="18" customHeight="1">
      <c r="A10" s="175">
        <v>1</v>
      </c>
      <c r="B10" s="202" t="str">
        <f>Лист1!C11</f>
        <v>«Жайык»                                               г.Уральск</v>
      </c>
      <c r="C10" s="21"/>
      <c r="D10" s="10"/>
      <c r="E10" s="32"/>
      <c r="F10" s="36">
        <v>0</v>
      </c>
      <c r="G10" s="11" t="s">
        <v>75</v>
      </c>
      <c r="H10" s="37">
        <v>3</v>
      </c>
      <c r="I10" s="36">
        <v>0</v>
      </c>
      <c r="J10" s="11" t="s">
        <v>75</v>
      </c>
      <c r="K10" s="37">
        <v>3</v>
      </c>
      <c r="L10" s="36">
        <v>3</v>
      </c>
      <c r="M10" s="11" t="s">
        <v>75</v>
      </c>
      <c r="N10" s="37">
        <v>1</v>
      </c>
      <c r="O10" s="36">
        <v>0</v>
      </c>
      <c r="P10" s="11" t="s">
        <v>75</v>
      </c>
      <c r="Q10" s="37">
        <v>3</v>
      </c>
      <c r="R10" s="36">
        <v>2</v>
      </c>
      <c r="S10" s="11" t="s">
        <v>78</v>
      </c>
      <c r="T10" s="37">
        <v>3</v>
      </c>
      <c r="U10" s="36">
        <v>0</v>
      </c>
      <c r="V10" s="11" t="s">
        <v>75</v>
      </c>
      <c r="W10" s="37">
        <v>3</v>
      </c>
      <c r="X10" s="36">
        <v>1</v>
      </c>
      <c r="Y10" s="11" t="s">
        <v>75</v>
      </c>
      <c r="Z10" s="37">
        <v>3</v>
      </c>
      <c r="AA10" s="209">
        <f>G11+J11+M11+P11+S11+V11+Y11</f>
        <v>4</v>
      </c>
      <c r="AB10" s="175">
        <v>1</v>
      </c>
      <c r="AC10" s="12">
        <f>F10+I10+L10+O10+R10+U10+X10</f>
        <v>6</v>
      </c>
      <c r="AD10" s="6">
        <f>H10+K10+N10+Q10+T10+W10+Z10</f>
        <v>19</v>
      </c>
      <c r="AE10" s="6">
        <f>Лист1!K11</f>
        <v>482</v>
      </c>
      <c r="AF10" s="7">
        <f>Лист1!K12</f>
        <v>592</v>
      </c>
      <c r="AG10" s="190">
        <v>7</v>
      </c>
      <c r="AH10" s="2"/>
    </row>
    <row r="11" spans="1:44" ht="18" customHeight="1" thickBot="1">
      <c r="A11" s="176"/>
      <c r="B11" s="204"/>
      <c r="C11" s="22"/>
      <c r="D11" s="20"/>
      <c r="E11" s="35"/>
      <c r="F11" s="79"/>
      <c r="G11" s="18">
        <v>0</v>
      </c>
      <c r="H11" s="43"/>
      <c r="I11" s="79"/>
      <c r="J11" s="18">
        <v>0</v>
      </c>
      <c r="K11" s="43"/>
      <c r="L11" s="79"/>
      <c r="M11" s="18">
        <v>3</v>
      </c>
      <c r="N11" s="43"/>
      <c r="O11" s="79"/>
      <c r="P11" s="18">
        <v>0</v>
      </c>
      <c r="Q11" s="43"/>
      <c r="R11" s="79"/>
      <c r="S11" s="18">
        <v>1</v>
      </c>
      <c r="T11" s="43"/>
      <c r="U11" s="79"/>
      <c r="V11" s="18">
        <v>0</v>
      </c>
      <c r="W11" s="43"/>
      <c r="X11" s="79"/>
      <c r="Y11" s="18">
        <v>0</v>
      </c>
      <c r="Z11" s="43"/>
      <c r="AA11" s="210"/>
      <c r="AB11" s="176"/>
      <c r="AC11" s="215">
        <f>AC10/AD10</f>
        <v>0.31578947368421051</v>
      </c>
      <c r="AD11" s="216"/>
      <c r="AE11" s="200">
        <f>AE10/AF10</f>
        <v>0.81418918918918914</v>
      </c>
      <c r="AF11" s="201"/>
      <c r="AG11" s="191"/>
      <c r="AH11" s="2"/>
    </row>
    <row r="12" spans="1:44" ht="22.5" customHeight="1">
      <c r="A12" s="175">
        <v>2</v>
      </c>
      <c r="B12" s="205" t="str">
        <f>Лист1!C13</f>
        <v>«Арайлы Актобе»                           г.Актобе</v>
      </c>
      <c r="C12" s="36">
        <v>3</v>
      </c>
      <c r="D12" s="11" t="s">
        <v>75</v>
      </c>
      <c r="E12" s="37">
        <f>F10</f>
        <v>0</v>
      </c>
      <c r="F12" s="10"/>
      <c r="G12" s="10"/>
      <c r="H12" s="10"/>
      <c r="I12" s="36">
        <v>1</v>
      </c>
      <c r="J12" s="11" t="s">
        <v>75</v>
      </c>
      <c r="K12" s="37">
        <v>3</v>
      </c>
      <c r="L12" s="36">
        <v>3</v>
      </c>
      <c r="M12" s="11" t="s">
        <v>75</v>
      </c>
      <c r="N12" s="37">
        <v>0</v>
      </c>
      <c r="O12" s="36">
        <v>1</v>
      </c>
      <c r="P12" s="11" t="s">
        <v>75</v>
      </c>
      <c r="Q12" s="37">
        <v>3</v>
      </c>
      <c r="R12" s="36">
        <v>3</v>
      </c>
      <c r="S12" s="11" t="s">
        <v>75</v>
      </c>
      <c r="T12" s="37">
        <v>1</v>
      </c>
      <c r="U12" s="36">
        <v>1</v>
      </c>
      <c r="V12" s="11" t="s">
        <v>75</v>
      </c>
      <c r="W12" s="37">
        <v>3</v>
      </c>
      <c r="X12" s="36">
        <v>2</v>
      </c>
      <c r="Y12" s="11" t="s">
        <v>75</v>
      </c>
      <c r="Z12" s="37">
        <v>3</v>
      </c>
      <c r="AA12" s="209">
        <f>D13+J13+M13+P13+S13+V13+Y13</f>
        <v>10</v>
      </c>
      <c r="AB12" s="175">
        <v>3</v>
      </c>
      <c r="AC12" s="12">
        <f>C12+I12+L12+O12+R12+U12+X12</f>
        <v>14</v>
      </c>
      <c r="AD12" s="6">
        <f>E12+K12+N12+Q12+T12+W12+Z12</f>
        <v>13</v>
      </c>
      <c r="AE12" s="6">
        <f>Лист1!K13</f>
        <v>593</v>
      </c>
      <c r="AF12" s="7">
        <f>Лист1!K14</f>
        <v>576</v>
      </c>
      <c r="AG12" s="190">
        <v>5</v>
      </c>
      <c r="AH12" s="2"/>
    </row>
    <row r="13" spans="1:44" ht="19.5" customHeight="1" thickBot="1">
      <c r="A13" s="195"/>
      <c r="B13" s="206"/>
      <c r="C13" s="38"/>
      <c r="D13" s="19">
        <v>3</v>
      </c>
      <c r="E13" s="39"/>
      <c r="F13" s="17"/>
      <c r="G13" s="17"/>
      <c r="H13" s="17"/>
      <c r="I13" s="79"/>
      <c r="J13" s="18">
        <v>0</v>
      </c>
      <c r="K13" s="43"/>
      <c r="L13" s="79"/>
      <c r="M13" s="18">
        <v>3</v>
      </c>
      <c r="N13" s="43"/>
      <c r="O13" s="79"/>
      <c r="P13" s="18">
        <v>0</v>
      </c>
      <c r="Q13" s="43"/>
      <c r="R13" s="79"/>
      <c r="S13" s="168">
        <v>3</v>
      </c>
      <c r="T13" s="43"/>
      <c r="U13" s="79"/>
      <c r="V13" s="18">
        <v>0</v>
      </c>
      <c r="W13" s="43"/>
      <c r="X13" s="79"/>
      <c r="Y13" s="18">
        <v>1</v>
      </c>
      <c r="Z13" s="43"/>
      <c r="AA13" s="210"/>
      <c r="AB13" s="176"/>
      <c r="AC13" s="192">
        <f>AC12/AD12</f>
        <v>1.0769230769230769</v>
      </c>
      <c r="AD13" s="220"/>
      <c r="AE13" s="188">
        <f>AE12/AF12</f>
        <v>1.0295138888888888</v>
      </c>
      <c r="AF13" s="189"/>
      <c r="AG13" s="191"/>
      <c r="AH13" s="2"/>
    </row>
    <row r="14" spans="1:44" ht="23.25" customHeight="1">
      <c r="A14" s="175">
        <v>3</v>
      </c>
      <c r="B14" s="202" t="str">
        <f>Лист1!C15</f>
        <v>«Шымкент Динамо»                                       г.Шымкент</v>
      </c>
      <c r="C14" s="36">
        <v>3</v>
      </c>
      <c r="D14" s="11" t="s">
        <v>75</v>
      </c>
      <c r="E14" s="37">
        <f>I10</f>
        <v>0</v>
      </c>
      <c r="F14" s="11">
        <f>K12</f>
        <v>3</v>
      </c>
      <c r="G14" s="11" t="str">
        <f>J12</f>
        <v>:</v>
      </c>
      <c r="H14" s="11">
        <f>I12</f>
        <v>1</v>
      </c>
      <c r="I14" s="40"/>
      <c r="J14" s="10"/>
      <c r="K14" s="41"/>
      <c r="L14" s="36">
        <v>3</v>
      </c>
      <c r="M14" s="11" t="s">
        <v>75</v>
      </c>
      <c r="N14" s="37">
        <v>0</v>
      </c>
      <c r="O14" s="36">
        <v>3</v>
      </c>
      <c r="P14" s="11" t="s">
        <v>79</v>
      </c>
      <c r="Q14" s="37">
        <v>0</v>
      </c>
      <c r="R14" s="36">
        <v>3</v>
      </c>
      <c r="S14" s="11" t="s">
        <v>75</v>
      </c>
      <c r="T14" s="37">
        <v>0</v>
      </c>
      <c r="U14" s="36">
        <v>3</v>
      </c>
      <c r="V14" s="11" t="s">
        <v>75</v>
      </c>
      <c r="W14" s="37">
        <v>1</v>
      </c>
      <c r="X14" s="36">
        <v>3</v>
      </c>
      <c r="Y14" s="11" t="s">
        <v>75</v>
      </c>
      <c r="Z14" s="37">
        <v>1</v>
      </c>
      <c r="AA14" s="209">
        <f>D15+G15+M15+P15+S15+V15+Y15</f>
        <v>21</v>
      </c>
      <c r="AB14" s="175">
        <v>7</v>
      </c>
      <c r="AC14" s="16">
        <f>C14+F14+L14+O14+R14+U14+X14</f>
        <v>21</v>
      </c>
      <c r="AD14" s="8">
        <f>E14+H14+N14+Q14+T14+W14+Z14</f>
        <v>3</v>
      </c>
      <c r="AE14" s="8">
        <f>Лист1!K15</f>
        <v>588</v>
      </c>
      <c r="AF14" s="9">
        <f>Лист1!K16</f>
        <v>446</v>
      </c>
      <c r="AG14" s="190">
        <v>1</v>
      </c>
      <c r="AH14" s="2"/>
    </row>
    <row r="15" spans="1:44" ht="20.25" customHeight="1" thickBot="1">
      <c r="A15" s="195"/>
      <c r="B15" s="203"/>
      <c r="C15" s="42"/>
      <c r="D15" s="18">
        <v>3</v>
      </c>
      <c r="E15" s="43"/>
      <c r="F15" s="19"/>
      <c r="G15" s="19">
        <v>3</v>
      </c>
      <c r="H15" s="19"/>
      <c r="I15" s="47"/>
      <c r="J15" s="17"/>
      <c r="K15" s="48"/>
      <c r="L15" s="79"/>
      <c r="M15" s="18">
        <v>3</v>
      </c>
      <c r="N15" s="43"/>
      <c r="O15" s="79"/>
      <c r="P15" s="18">
        <v>3</v>
      </c>
      <c r="Q15" s="43"/>
      <c r="R15" s="79"/>
      <c r="S15" s="18">
        <v>3</v>
      </c>
      <c r="T15" s="43"/>
      <c r="U15" s="79"/>
      <c r="V15" s="18">
        <v>3</v>
      </c>
      <c r="W15" s="43"/>
      <c r="X15" s="79"/>
      <c r="Y15" s="18">
        <v>3</v>
      </c>
      <c r="Z15" s="43"/>
      <c r="AA15" s="210"/>
      <c r="AB15" s="176"/>
      <c r="AC15" s="215">
        <f>AC14/AD14</f>
        <v>7</v>
      </c>
      <c r="AD15" s="216"/>
      <c r="AE15" s="200">
        <f>AE14/AF14</f>
        <v>1.3183856502242153</v>
      </c>
      <c r="AF15" s="201"/>
      <c r="AG15" s="191"/>
      <c r="AH15" s="2"/>
      <c r="AR15" s="25">
        <v>3</v>
      </c>
    </row>
    <row r="16" spans="1:44" ht="18" customHeight="1">
      <c r="A16" s="175">
        <v>4</v>
      </c>
      <c r="B16" s="202" t="str">
        <f>Лист1!C17</f>
        <v>«КазНАУ»                                           г.Алматы</v>
      </c>
      <c r="C16" s="36">
        <f>N10</f>
        <v>1</v>
      </c>
      <c r="D16" s="11" t="str">
        <f>M10</f>
        <v>:</v>
      </c>
      <c r="E16" s="37">
        <f>L10</f>
        <v>3</v>
      </c>
      <c r="F16" s="36">
        <f>N12</f>
        <v>0</v>
      </c>
      <c r="G16" s="11" t="s">
        <v>75</v>
      </c>
      <c r="H16" s="37">
        <v>3</v>
      </c>
      <c r="I16" s="11">
        <f>N14</f>
        <v>0</v>
      </c>
      <c r="J16" s="11" t="str">
        <f>M14</f>
        <v>:</v>
      </c>
      <c r="K16" s="11">
        <f>L14</f>
        <v>3</v>
      </c>
      <c r="L16" s="40"/>
      <c r="M16" s="10"/>
      <c r="N16" s="41"/>
      <c r="O16" s="36">
        <v>0</v>
      </c>
      <c r="P16" s="11" t="s">
        <v>75</v>
      </c>
      <c r="Q16" s="37">
        <v>3</v>
      </c>
      <c r="R16" s="36">
        <v>1</v>
      </c>
      <c r="S16" s="11" t="s">
        <v>75</v>
      </c>
      <c r="T16" s="37">
        <v>3</v>
      </c>
      <c r="U16" s="36">
        <v>0</v>
      </c>
      <c r="V16" s="11" t="s">
        <v>75</v>
      </c>
      <c r="W16" s="37">
        <v>3</v>
      </c>
      <c r="X16" s="36">
        <v>0</v>
      </c>
      <c r="Y16" s="11" t="s">
        <v>75</v>
      </c>
      <c r="Z16" s="37">
        <v>3</v>
      </c>
      <c r="AA16" s="209">
        <f>D17+G17+J17+P17+S17+V17+Y17</f>
        <v>0</v>
      </c>
      <c r="AB16" s="175">
        <v>0</v>
      </c>
      <c r="AC16" s="12">
        <f>C16+F16+I16+O16+R16+U16+X16</f>
        <v>2</v>
      </c>
      <c r="AD16" s="6">
        <f>E16+H16+K16+Q16+T16+W16+Z16</f>
        <v>21</v>
      </c>
      <c r="AE16" s="6">
        <f>Лист1!K17</f>
        <v>431</v>
      </c>
      <c r="AF16" s="7">
        <f>Лист1!K18</f>
        <v>578</v>
      </c>
      <c r="AG16" s="190">
        <v>8</v>
      </c>
      <c r="AH16" s="2"/>
    </row>
    <row r="17" spans="1:36" ht="18" customHeight="1" thickBot="1">
      <c r="A17" s="195"/>
      <c r="B17" s="204"/>
      <c r="C17" s="38"/>
      <c r="D17" s="19">
        <v>0</v>
      </c>
      <c r="E17" s="39"/>
      <c r="F17" s="38"/>
      <c r="G17" s="19">
        <v>0</v>
      </c>
      <c r="H17" s="39"/>
      <c r="I17" s="19"/>
      <c r="J17" s="19">
        <v>0</v>
      </c>
      <c r="K17" s="19"/>
      <c r="L17" s="44"/>
      <c r="M17" s="20"/>
      <c r="N17" s="45"/>
      <c r="O17" s="79"/>
      <c r="P17" s="18">
        <v>0</v>
      </c>
      <c r="Q17" s="43"/>
      <c r="R17" s="79"/>
      <c r="S17" s="18">
        <v>0</v>
      </c>
      <c r="T17" s="43"/>
      <c r="U17" s="79"/>
      <c r="V17" s="18">
        <v>0</v>
      </c>
      <c r="W17" s="43"/>
      <c r="X17" s="79"/>
      <c r="Y17" s="18">
        <v>0</v>
      </c>
      <c r="Z17" s="43"/>
      <c r="AA17" s="210"/>
      <c r="AB17" s="176"/>
      <c r="AC17" s="192">
        <f>AC16/AD16</f>
        <v>9.5238095238095233E-2</v>
      </c>
      <c r="AD17" s="193"/>
      <c r="AE17" s="188">
        <f>AE16/AF16</f>
        <v>0.74567474048442905</v>
      </c>
      <c r="AF17" s="189"/>
      <c r="AG17" s="191"/>
      <c r="AH17" s="2"/>
    </row>
    <row r="18" spans="1:36" ht="18" customHeight="1">
      <c r="A18" s="175">
        <v>5</v>
      </c>
      <c r="B18" s="202" t="str">
        <f>Лист1!C19</f>
        <v>«Жетысу-Жастар»                                              Алматинская обл.</v>
      </c>
      <c r="C18" s="36">
        <f>Q10</f>
        <v>3</v>
      </c>
      <c r="D18" s="11" t="str">
        <f>P10</f>
        <v>:</v>
      </c>
      <c r="E18" s="37">
        <f>O10</f>
        <v>0</v>
      </c>
      <c r="F18" s="36">
        <f>Q12</f>
        <v>3</v>
      </c>
      <c r="G18" s="11" t="str">
        <f>P12</f>
        <v>:</v>
      </c>
      <c r="H18" s="37">
        <f>O12</f>
        <v>1</v>
      </c>
      <c r="I18" s="36">
        <v>0</v>
      </c>
      <c r="J18" s="11" t="s">
        <v>78</v>
      </c>
      <c r="K18" s="37">
        <f>O14</f>
        <v>3</v>
      </c>
      <c r="L18" s="36">
        <f>Q16</f>
        <v>3</v>
      </c>
      <c r="M18" s="11" t="str">
        <f>P16</f>
        <v>:</v>
      </c>
      <c r="N18" s="37">
        <f>O16</f>
        <v>0</v>
      </c>
      <c r="O18" s="46"/>
      <c r="P18" s="46"/>
      <c r="Q18" s="46"/>
      <c r="R18" s="36">
        <v>3</v>
      </c>
      <c r="S18" s="11" t="s">
        <v>75</v>
      </c>
      <c r="T18" s="37">
        <v>0</v>
      </c>
      <c r="U18" s="36">
        <v>1</v>
      </c>
      <c r="V18" s="11" t="s">
        <v>75</v>
      </c>
      <c r="W18" s="37">
        <v>3</v>
      </c>
      <c r="X18" s="36">
        <v>3</v>
      </c>
      <c r="Y18" s="11" t="s">
        <v>75</v>
      </c>
      <c r="Z18" s="37">
        <v>0</v>
      </c>
      <c r="AA18" s="209">
        <f>D19+G19+J19+M19+S19+V19+Y19</f>
        <v>15</v>
      </c>
      <c r="AB18" s="175">
        <v>5</v>
      </c>
      <c r="AC18" s="16">
        <f>C18+F18+I18+L18+R18+U18+X18</f>
        <v>16</v>
      </c>
      <c r="AD18" s="8">
        <f>E18+H18+K18+N18+T18+W18+Z18</f>
        <v>7</v>
      </c>
      <c r="AE18" s="8">
        <f>Лист1!K19</f>
        <v>546</v>
      </c>
      <c r="AF18" s="9">
        <f>Лист1!K20</f>
        <v>501</v>
      </c>
      <c r="AG18" s="190">
        <v>3</v>
      </c>
      <c r="AH18" s="3"/>
    </row>
    <row r="19" spans="1:36" ht="18" customHeight="1" thickBot="1">
      <c r="A19" s="195"/>
      <c r="B19" s="203"/>
      <c r="C19" s="38"/>
      <c r="D19" s="19">
        <v>3</v>
      </c>
      <c r="E19" s="39"/>
      <c r="F19" s="38"/>
      <c r="G19" s="19">
        <v>3</v>
      </c>
      <c r="H19" s="39"/>
      <c r="I19" s="38"/>
      <c r="J19" s="19">
        <v>0</v>
      </c>
      <c r="K19" s="39"/>
      <c r="L19" s="38"/>
      <c r="M19" s="19">
        <v>3</v>
      </c>
      <c r="N19" s="39"/>
      <c r="O19" s="20"/>
      <c r="P19" s="20"/>
      <c r="Q19" s="20"/>
      <c r="R19" s="79"/>
      <c r="S19" s="18">
        <v>3</v>
      </c>
      <c r="T19" s="43"/>
      <c r="U19" s="79"/>
      <c r="V19" s="18">
        <v>0</v>
      </c>
      <c r="W19" s="43"/>
      <c r="X19" s="79"/>
      <c r="Y19" s="18">
        <v>3</v>
      </c>
      <c r="Z19" s="43"/>
      <c r="AA19" s="210"/>
      <c r="AB19" s="176"/>
      <c r="AC19" s="215">
        <f>AC18/AD18</f>
        <v>2.2857142857142856</v>
      </c>
      <c r="AD19" s="216"/>
      <c r="AE19" s="200">
        <f>AE18/AF18</f>
        <v>1.0898203592814371</v>
      </c>
      <c r="AF19" s="201"/>
      <c r="AG19" s="191"/>
      <c r="AH19" s="29"/>
      <c r="AI19" s="5"/>
    </row>
    <row r="20" spans="1:36" ht="18" customHeight="1">
      <c r="A20" s="175">
        <v>6</v>
      </c>
      <c r="B20" s="202" t="str">
        <f>Лист1!C21</f>
        <v>«ЧелГУ-Костанай»                                         г.Костанай</v>
      </c>
      <c r="C20" s="36">
        <v>3</v>
      </c>
      <c r="D20" s="11" t="s">
        <v>75</v>
      </c>
      <c r="E20" s="37">
        <v>2</v>
      </c>
      <c r="F20" s="36">
        <v>1</v>
      </c>
      <c r="G20" s="11" t="s">
        <v>78</v>
      </c>
      <c r="H20" s="37">
        <v>3</v>
      </c>
      <c r="I20" s="36">
        <f>T14</f>
        <v>0</v>
      </c>
      <c r="J20" s="11" t="str">
        <f>S14</f>
        <v>:</v>
      </c>
      <c r="K20" s="37">
        <f>R14</f>
        <v>3</v>
      </c>
      <c r="L20" s="36">
        <v>3</v>
      </c>
      <c r="M20" s="11" t="s">
        <v>75</v>
      </c>
      <c r="N20" s="37">
        <v>1</v>
      </c>
      <c r="O20" s="36">
        <f>T18</f>
        <v>0</v>
      </c>
      <c r="P20" s="11" t="str">
        <f>S18</f>
        <v>:</v>
      </c>
      <c r="Q20" s="37">
        <f>R18</f>
        <v>3</v>
      </c>
      <c r="R20" s="40"/>
      <c r="S20" s="10"/>
      <c r="T20" s="41"/>
      <c r="U20" s="36">
        <v>0</v>
      </c>
      <c r="V20" s="11" t="s">
        <v>75</v>
      </c>
      <c r="W20" s="37">
        <v>3</v>
      </c>
      <c r="X20" s="36">
        <v>0</v>
      </c>
      <c r="Y20" s="11" t="s">
        <v>75</v>
      </c>
      <c r="Z20" s="37">
        <v>3</v>
      </c>
      <c r="AA20" s="209">
        <f>D21+G21+J21+M21+P21+V21+Y21</f>
        <v>5</v>
      </c>
      <c r="AB20" s="175">
        <v>2</v>
      </c>
      <c r="AC20" s="12">
        <f>C20+F20+I20+L20+O20+U20+X20</f>
        <v>7</v>
      </c>
      <c r="AD20" s="6">
        <f>E20+H20+K20+N20+Q20+W20+Z20</f>
        <v>18</v>
      </c>
      <c r="AE20" s="6">
        <f>Лист1!K21</f>
        <v>511</v>
      </c>
      <c r="AF20" s="7">
        <f>Лист1!K22</f>
        <v>585</v>
      </c>
      <c r="AG20" s="190">
        <v>6</v>
      </c>
      <c r="AH20" s="30"/>
      <c r="AI20" s="5"/>
      <c r="AJ20" s="30"/>
    </row>
    <row r="21" spans="1:36" ht="18" customHeight="1" thickBot="1">
      <c r="A21" s="195"/>
      <c r="B21" s="203"/>
      <c r="C21" s="38"/>
      <c r="D21" s="19">
        <v>2</v>
      </c>
      <c r="E21" s="39"/>
      <c r="F21" s="38"/>
      <c r="G21" s="19">
        <v>0</v>
      </c>
      <c r="H21" s="39"/>
      <c r="I21" s="38"/>
      <c r="J21" s="19">
        <v>0</v>
      </c>
      <c r="K21" s="39"/>
      <c r="L21" s="38"/>
      <c r="M21" s="19">
        <v>3</v>
      </c>
      <c r="N21" s="39"/>
      <c r="O21" s="38"/>
      <c r="P21" s="19">
        <v>0</v>
      </c>
      <c r="Q21" s="39"/>
      <c r="R21" s="47"/>
      <c r="S21" s="17"/>
      <c r="T21" s="48"/>
      <c r="U21" s="79"/>
      <c r="V21" s="18">
        <v>0</v>
      </c>
      <c r="W21" s="43"/>
      <c r="X21" s="79"/>
      <c r="Y21" s="18">
        <v>0</v>
      </c>
      <c r="Z21" s="43"/>
      <c r="AA21" s="210"/>
      <c r="AB21" s="176"/>
      <c r="AC21" s="213">
        <f>AC20/AD20</f>
        <v>0.3888888888888889</v>
      </c>
      <c r="AD21" s="214"/>
      <c r="AE21" s="188">
        <f>AE20/AF20</f>
        <v>0.87350427350427351</v>
      </c>
      <c r="AF21" s="189"/>
      <c r="AG21" s="191"/>
    </row>
    <row r="22" spans="1:36" ht="18" customHeight="1">
      <c r="A22" s="175">
        <v>7</v>
      </c>
      <c r="B22" s="202" t="str">
        <f>Лист1!C23</f>
        <v>«Туран Динамо»                                               г.Туркестан</v>
      </c>
      <c r="C22" s="36">
        <f>W10</f>
        <v>3</v>
      </c>
      <c r="D22" s="11" t="str">
        <f>V10</f>
        <v>:</v>
      </c>
      <c r="E22" s="37">
        <f>U10</f>
        <v>0</v>
      </c>
      <c r="F22" s="36">
        <v>3</v>
      </c>
      <c r="G22" s="11" t="s">
        <v>75</v>
      </c>
      <c r="H22" s="37">
        <v>1</v>
      </c>
      <c r="I22" s="36">
        <f>W14</f>
        <v>1</v>
      </c>
      <c r="J22" s="11" t="str">
        <f>V14</f>
        <v>:</v>
      </c>
      <c r="K22" s="37">
        <f>U14</f>
        <v>3</v>
      </c>
      <c r="L22" s="36">
        <f>W16</f>
        <v>3</v>
      </c>
      <c r="M22" s="11" t="str">
        <f>V16</f>
        <v>:</v>
      </c>
      <c r="N22" s="37">
        <f>U16</f>
        <v>0</v>
      </c>
      <c r="O22" s="36">
        <v>3</v>
      </c>
      <c r="P22" s="11" t="s">
        <v>75</v>
      </c>
      <c r="Q22" s="37">
        <v>1</v>
      </c>
      <c r="R22" s="36">
        <v>3</v>
      </c>
      <c r="S22" s="11" t="s">
        <v>75</v>
      </c>
      <c r="T22" s="37">
        <v>0</v>
      </c>
      <c r="U22" s="10"/>
      <c r="V22" s="10"/>
      <c r="W22" s="10"/>
      <c r="X22" s="36">
        <v>3</v>
      </c>
      <c r="Y22" s="11" t="s">
        <v>75</v>
      </c>
      <c r="Z22" s="37">
        <v>1</v>
      </c>
      <c r="AA22" s="190">
        <f>D23+G23+J23+M23+P23+S23+Y23</f>
        <v>18</v>
      </c>
      <c r="AB22" s="175">
        <v>6</v>
      </c>
      <c r="AC22" s="12">
        <f>C22+F22+I22+L22+O22+R22+X22</f>
        <v>19</v>
      </c>
      <c r="AD22" s="49">
        <f>E22+H22+K22+N22+Q22+T22+Z22</f>
        <v>6</v>
      </c>
      <c r="AE22" s="8">
        <f>Лист1!K23</f>
        <v>591</v>
      </c>
      <c r="AF22" s="9">
        <f>Лист1!K24</f>
        <v>498</v>
      </c>
      <c r="AG22" s="190">
        <v>2</v>
      </c>
    </row>
    <row r="23" spans="1:36" ht="18" customHeight="1" thickBot="1">
      <c r="A23" s="195"/>
      <c r="B23" s="203"/>
      <c r="C23" s="38"/>
      <c r="D23" s="19">
        <v>3</v>
      </c>
      <c r="E23" s="39"/>
      <c r="F23" s="38"/>
      <c r="G23" s="19">
        <v>3</v>
      </c>
      <c r="H23" s="39"/>
      <c r="I23" s="38"/>
      <c r="J23" s="19">
        <v>0</v>
      </c>
      <c r="K23" s="39"/>
      <c r="L23" s="38"/>
      <c r="M23" s="19">
        <v>3</v>
      </c>
      <c r="N23" s="39"/>
      <c r="O23" s="38"/>
      <c r="P23" s="19">
        <v>3</v>
      </c>
      <c r="Q23" s="39"/>
      <c r="R23" s="38"/>
      <c r="S23" s="19">
        <v>3</v>
      </c>
      <c r="T23" s="39"/>
      <c r="U23" s="20"/>
      <c r="V23" s="20"/>
      <c r="W23" s="20"/>
      <c r="X23" s="79"/>
      <c r="Y23" s="18">
        <v>3</v>
      </c>
      <c r="Z23" s="43"/>
      <c r="AA23" s="191"/>
      <c r="AB23" s="176"/>
      <c r="AC23" s="192">
        <f>AC22/AD22</f>
        <v>3.1666666666666665</v>
      </c>
      <c r="AD23" s="193"/>
      <c r="AE23" s="200">
        <f>AE22/AF22</f>
        <v>1.1867469879518073</v>
      </c>
      <c r="AF23" s="201"/>
      <c r="AG23" s="191"/>
    </row>
    <row r="24" spans="1:36" ht="18" customHeight="1">
      <c r="A24" s="175">
        <v>8</v>
      </c>
      <c r="B24" s="202" t="str">
        <f>Лист1!C25</f>
        <v>«Кайсар»                                      г.Кызылорда</v>
      </c>
      <c r="C24" s="36">
        <f>Z10</f>
        <v>3</v>
      </c>
      <c r="D24" s="11" t="str">
        <f>Y10</f>
        <v>:</v>
      </c>
      <c r="E24" s="37">
        <f>X10</f>
        <v>1</v>
      </c>
      <c r="F24" s="36">
        <f>Z12</f>
        <v>3</v>
      </c>
      <c r="G24" s="11" t="str">
        <f>Y12</f>
        <v>:</v>
      </c>
      <c r="H24" s="37">
        <f>X12</f>
        <v>2</v>
      </c>
      <c r="I24" s="169">
        <v>1</v>
      </c>
      <c r="J24" s="170" t="s">
        <v>75</v>
      </c>
      <c r="K24" s="171">
        <v>3</v>
      </c>
      <c r="L24" s="36">
        <v>3</v>
      </c>
      <c r="M24" s="11" t="s">
        <v>75</v>
      </c>
      <c r="N24" s="37">
        <f>X16</f>
        <v>0</v>
      </c>
      <c r="O24" s="36">
        <v>0</v>
      </c>
      <c r="P24" s="11" t="s">
        <v>75</v>
      </c>
      <c r="Q24" s="37">
        <v>3</v>
      </c>
      <c r="R24" s="36">
        <f>Z20</f>
        <v>3</v>
      </c>
      <c r="S24" s="11" t="str">
        <f>Y20</f>
        <v>:</v>
      </c>
      <c r="T24" s="37">
        <f>X20</f>
        <v>0</v>
      </c>
      <c r="U24" s="36">
        <v>1</v>
      </c>
      <c r="V24" s="11" t="s">
        <v>75</v>
      </c>
      <c r="W24" s="37">
        <v>3</v>
      </c>
      <c r="X24" s="40"/>
      <c r="Y24" s="10"/>
      <c r="Z24" s="41"/>
      <c r="AA24" s="209">
        <f>D25+G25+J25+M25+P25+S25+V25</f>
        <v>11</v>
      </c>
      <c r="AB24" s="175">
        <v>4</v>
      </c>
      <c r="AC24" s="16">
        <f>C24+F24+I24+L24+O24+R24+U24</f>
        <v>14</v>
      </c>
      <c r="AD24" s="8">
        <f>E24+H24+K24+N24+Q24+T24+W24</f>
        <v>12</v>
      </c>
      <c r="AE24" s="6">
        <f>Лист1!K25</f>
        <v>590</v>
      </c>
      <c r="AF24" s="7">
        <f>Лист1!K26</f>
        <v>542</v>
      </c>
      <c r="AG24" s="190">
        <v>4</v>
      </c>
    </row>
    <row r="25" spans="1:36" ht="18" customHeight="1" thickBot="1">
      <c r="A25" s="195"/>
      <c r="B25" s="203"/>
      <c r="C25" s="38"/>
      <c r="D25" s="19">
        <v>3</v>
      </c>
      <c r="E25" s="39"/>
      <c r="F25" s="38"/>
      <c r="G25" s="19">
        <v>2</v>
      </c>
      <c r="H25" s="39"/>
      <c r="I25" s="172"/>
      <c r="J25" s="173">
        <v>0</v>
      </c>
      <c r="K25" s="174"/>
      <c r="L25" s="38"/>
      <c r="M25" s="19">
        <v>3</v>
      </c>
      <c r="N25" s="39"/>
      <c r="O25" s="38"/>
      <c r="P25" s="19">
        <v>0</v>
      </c>
      <c r="Q25" s="39"/>
      <c r="R25" s="38"/>
      <c r="S25" s="19">
        <v>3</v>
      </c>
      <c r="T25" s="39"/>
      <c r="U25" s="78"/>
      <c r="V25" s="19">
        <v>0</v>
      </c>
      <c r="W25" s="39"/>
      <c r="X25" s="44"/>
      <c r="Y25" s="20"/>
      <c r="Z25" s="45"/>
      <c r="AA25" s="210"/>
      <c r="AB25" s="176"/>
      <c r="AC25" s="207">
        <f>AC24/AD24</f>
        <v>1.1666666666666667</v>
      </c>
      <c r="AD25" s="208"/>
      <c r="AE25" s="211">
        <f>AE24/AF24</f>
        <v>1.088560885608856</v>
      </c>
      <c r="AF25" s="212"/>
      <c r="AG25" s="191"/>
    </row>
    <row r="28" spans="1:36" ht="18.75">
      <c r="A28" s="1" t="s">
        <v>43</v>
      </c>
      <c r="F28" s="31"/>
      <c r="G28" s="15"/>
      <c r="H28" s="1" t="s">
        <v>76</v>
      </c>
      <c r="J28" s="23"/>
      <c r="M28" s="15"/>
      <c r="N28" s="23"/>
      <c r="O28" s="31"/>
      <c r="P28" s="25"/>
      <c r="Q28" s="23" t="s">
        <v>77</v>
      </c>
      <c r="S28" s="15"/>
      <c r="U28" s="15"/>
      <c r="V28" s="15"/>
      <c r="W28" s="23"/>
      <c r="AA28" s="63"/>
      <c r="AB28" s="4"/>
      <c r="AE28" s="1"/>
      <c r="AH28" s="4"/>
    </row>
    <row r="29" spans="1:36" ht="15" customHeight="1">
      <c r="K29" s="23"/>
      <c r="T29" s="23"/>
    </row>
    <row r="35" ht="15" customHeight="1"/>
  </sheetData>
  <mergeCells count="76">
    <mergeCell ref="A7:B7"/>
    <mergeCell ref="C7:N7"/>
    <mergeCell ref="A8:A9"/>
    <mergeCell ref="F8:H9"/>
    <mergeCell ref="C8:E9"/>
    <mergeCell ref="B8:B9"/>
    <mergeCell ref="L8:N9"/>
    <mergeCell ref="I8:K9"/>
    <mergeCell ref="O7:Z7"/>
    <mergeCell ref="AB10:AB11"/>
    <mergeCell ref="AB14:AB15"/>
    <mergeCell ref="AB12:AB13"/>
    <mergeCell ref="AA8:AA9"/>
    <mergeCell ref="AB8:AB9"/>
    <mergeCell ref="AA10:AA11"/>
    <mergeCell ref="AA12:AA13"/>
    <mergeCell ref="X8:Z9"/>
    <mergeCell ref="U8:W9"/>
    <mergeCell ref="R8:T9"/>
    <mergeCell ref="O8:Q9"/>
    <mergeCell ref="AC7:AG7"/>
    <mergeCell ref="AE15:AF15"/>
    <mergeCell ref="AE13:AF13"/>
    <mergeCell ref="AC8:AD9"/>
    <mergeCell ref="AC15:AD15"/>
    <mergeCell ref="AC13:AD13"/>
    <mergeCell ref="AC11:AD11"/>
    <mergeCell ref="AG14:AG15"/>
    <mergeCell ref="AG18:AG19"/>
    <mergeCell ref="AE19:AF19"/>
    <mergeCell ref="AB22:AB23"/>
    <mergeCell ref="AG20:AG21"/>
    <mergeCell ref="AE21:AF21"/>
    <mergeCell ref="AC21:AD21"/>
    <mergeCell ref="AC19:AD19"/>
    <mergeCell ref="AA20:AA21"/>
    <mergeCell ref="AA14:AA15"/>
    <mergeCell ref="AB20:AB21"/>
    <mergeCell ref="AB18:AB19"/>
    <mergeCell ref="AA16:AA17"/>
    <mergeCell ref="AB16:AB17"/>
    <mergeCell ref="AA18:AA19"/>
    <mergeCell ref="AG24:AG25"/>
    <mergeCell ref="AC25:AD25"/>
    <mergeCell ref="AA22:AA23"/>
    <mergeCell ref="AA24:AA25"/>
    <mergeCell ref="AG22:AG23"/>
    <mergeCell ref="AB24:AB25"/>
    <mergeCell ref="AE25:AF25"/>
    <mergeCell ref="AE23:AF23"/>
    <mergeCell ref="AC23:AD23"/>
    <mergeCell ref="B10:B11"/>
    <mergeCell ref="A16:A17"/>
    <mergeCell ref="B18:B19"/>
    <mergeCell ref="B12:B13"/>
    <mergeCell ref="A10:A11"/>
    <mergeCell ref="A14:A15"/>
    <mergeCell ref="A12:A13"/>
    <mergeCell ref="B14:B15"/>
    <mergeCell ref="B16:B17"/>
    <mergeCell ref="A20:A21"/>
    <mergeCell ref="B20:B21"/>
    <mergeCell ref="A18:A19"/>
    <mergeCell ref="A24:A25"/>
    <mergeCell ref="A22:A23"/>
    <mergeCell ref="B22:B23"/>
    <mergeCell ref="B24:B25"/>
    <mergeCell ref="AE17:AF17"/>
    <mergeCell ref="AG16:AG17"/>
    <mergeCell ref="AC17:AD17"/>
    <mergeCell ref="AH8:AH9"/>
    <mergeCell ref="AG8:AG9"/>
    <mergeCell ref="AG12:AG13"/>
    <mergeCell ref="AE8:AF9"/>
    <mergeCell ref="AG10:AG11"/>
    <mergeCell ref="AE11:AF11"/>
  </mergeCells>
  <phoneticPr fontId="0" type="noConversion"/>
  <pageMargins left="0.83" right="0.15748031496062992" top="0.34" bottom="0" header="0.17" footer="0.31496062992125984"/>
  <pageSetup paperSize="9" orientation="landscape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W127"/>
  <sheetViews>
    <sheetView workbookViewId="0">
      <selection activeCell="W23" sqref="W23"/>
    </sheetView>
  </sheetViews>
  <sheetFormatPr defaultRowHeight="15"/>
  <cols>
    <col min="1" max="1" width="3.140625" style="25" customWidth="1"/>
    <col min="2" max="2" width="29.28515625" style="25" customWidth="1"/>
    <col min="3" max="3" width="6.28515625" style="25" customWidth="1"/>
    <col min="4" max="4" width="6" style="25" customWidth="1"/>
    <col min="5" max="5" width="6.7109375" style="25" customWidth="1"/>
    <col min="6" max="6" width="6.28515625" style="25" customWidth="1"/>
    <col min="7" max="7" width="6.5703125" style="25" customWidth="1"/>
    <col min="8" max="8" width="6.140625" style="25" customWidth="1"/>
    <col min="9" max="9" width="6.28515625" style="25" customWidth="1"/>
    <col min="10" max="10" width="6.5703125" style="25" customWidth="1"/>
    <col min="11" max="11" width="6.140625" style="25" customWidth="1"/>
    <col min="12" max="12" width="5" style="25" customWidth="1"/>
    <col min="13" max="13" width="6.5703125" style="25" customWidth="1"/>
    <col min="14" max="14" width="6.28515625" style="25" customWidth="1"/>
    <col min="15" max="15" width="5.42578125" style="25" customWidth="1"/>
    <col min="16" max="16" width="6.5703125" style="25" customWidth="1"/>
    <col min="17" max="17" width="6.85546875" style="25" customWidth="1"/>
    <col min="18" max="18" width="7.140625" style="62" customWidth="1"/>
    <col min="19" max="19" width="6.42578125" style="62" customWidth="1"/>
    <col min="20" max="20" width="7" style="25" customWidth="1"/>
    <col min="21" max="16384" width="9.140625" style="25"/>
  </cols>
  <sheetData>
    <row r="1" spans="1:23" ht="18" customHeight="1" thickBot="1">
      <c r="A1" s="99"/>
      <c r="B1" s="99"/>
      <c r="C1" s="99"/>
      <c r="D1" s="99"/>
      <c r="E1" s="100" t="s">
        <v>19</v>
      </c>
      <c r="F1" s="100"/>
      <c r="G1" s="101"/>
      <c r="H1" s="99"/>
      <c r="I1" s="100"/>
      <c r="J1" s="101"/>
      <c r="K1" s="99"/>
      <c r="L1" s="99"/>
      <c r="M1" s="99"/>
      <c r="N1" s="99"/>
      <c r="O1" s="99"/>
      <c r="P1" s="99"/>
      <c r="Q1" s="99"/>
      <c r="R1" s="102"/>
      <c r="S1" s="102"/>
      <c r="T1" s="99"/>
      <c r="U1" s="99"/>
      <c r="V1" s="99"/>
    </row>
    <row r="2" spans="1:23" ht="18" customHeight="1">
      <c r="A2" s="237" t="s">
        <v>0</v>
      </c>
      <c r="B2" s="245" t="s">
        <v>20</v>
      </c>
      <c r="C2" s="103"/>
      <c r="D2" s="104" t="s">
        <v>22</v>
      </c>
      <c r="E2" s="105"/>
      <c r="F2" s="106"/>
      <c r="G2" s="104" t="s">
        <v>22</v>
      </c>
      <c r="H2" s="107"/>
      <c r="I2" s="106"/>
      <c r="J2" s="104" t="s">
        <v>23</v>
      </c>
      <c r="K2" s="107"/>
      <c r="L2" s="106"/>
      <c r="M2" s="104" t="s">
        <v>24</v>
      </c>
      <c r="N2" s="107"/>
      <c r="O2" s="106"/>
      <c r="P2" s="104" t="s">
        <v>21</v>
      </c>
      <c r="Q2" s="107"/>
      <c r="R2" s="259" t="s">
        <v>25</v>
      </c>
      <c r="S2" s="260"/>
      <c r="T2" s="260"/>
      <c r="U2" s="261"/>
      <c r="V2" s="99"/>
    </row>
    <row r="3" spans="1:23" ht="41.25" customHeight="1">
      <c r="A3" s="238"/>
      <c r="B3" s="246"/>
      <c r="C3" s="226" t="s">
        <v>57</v>
      </c>
      <c r="D3" s="227"/>
      <c r="E3" s="228"/>
      <c r="F3" s="226"/>
      <c r="G3" s="227"/>
      <c r="H3" s="228"/>
      <c r="I3" s="226"/>
      <c r="J3" s="227"/>
      <c r="K3" s="228"/>
      <c r="L3" s="226"/>
      <c r="M3" s="227"/>
      <c r="N3" s="228"/>
      <c r="O3" s="226" t="s">
        <v>53</v>
      </c>
      <c r="P3" s="227"/>
      <c r="Q3" s="228"/>
      <c r="R3" s="262"/>
      <c r="S3" s="263"/>
      <c r="T3" s="263"/>
      <c r="U3" s="264"/>
      <c r="V3" s="99"/>
    </row>
    <row r="4" spans="1:23" ht="18" customHeight="1" thickBot="1">
      <c r="A4" s="238"/>
      <c r="B4" s="246"/>
      <c r="C4" s="248" t="s">
        <v>56</v>
      </c>
      <c r="D4" s="250"/>
      <c r="E4" s="251"/>
      <c r="F4" s="229"/>
      <c r="G4" s="230"/>
      <c r="H4" s="231"/>
      <c r="I4" s="229"/>
      <c r="J4" s="230"/>
      <c r="K4" s="231"/>
      <c r="L4" s="248"/>
      <c r="M4" s="250"/>
      <c r="N4" s="251"/>
      <c r="O4" s="248" t="s">
        <v>58</v>
      </c>
      <c r="P4" s="250"/>
      <c r="Q4" s="251"/>
      <c r="R4" s="265"/>
      <c r="S4" s="266"/>
      <c r="T4" s="266"/>
      <c r="U4" s="267"/>
      <c r="V4" s="99"/>
    </row>
    <row r="5" spans="1:23" ht="18" customHeight="1">
      <c r="A5" s="238"/>
      <c r="B5" s="246"/>
      <c r="C5" s="252" t="s">
        <v>26</v>
      </c>
      <c r="D5" s="253"/>
      <c r="E5" s="108" t="s">
        <v>27</v>
      </c>
      <c r="F5" s="232" t="s">
        <v>26</v>
      </c>
      <c r="G5" s="233"/>
      <c r="H5" s="108" t="s">
        <v>27</v>
      </c>
      <c r="I5" s="232" t="s">
        <v>26</v>
      </c>
      <c r="J5" s="233"/>
      <c r="K5" s="108" t="s">
        <v>27</v>
      </c>
      <c r="L5" s="268" t="s">
        <v>26</v>
      </c>
      <c r="M5" s="233"/>
      <c r="N5" s="108" t="s">
        <v>27</v>
      </c>
      <c r="O5" s="268" t="s">
        <v>26</v>
      </c>
      <c r="P5" s="233"/>
      <c r="Q5" s="108" t="s">
        <v>27</v>
      </c>
      <c r="R5" s="268" t="s">
        <v>26</v>
      </c>
      <c r="S5" s="233"/>
      <c r="T5" s="108" t="s">
        <v>27</v>
      </c>
      <c r="U5" s="269" t="s">
        <v>28</v>
      </c>
      <c r="V5" s="99"/>
    </row>
    <row r="6" spans="1:23" ht="18" customHeight="1">
      <c r="A6" s="238"/>
      <c r="B6" s="246"/>
      <c r="C6" s="109" t="s">
        <v>31</v>
      </c>
      <c r="D6" s="110"/>
      <c r="E6" s="111" t="s">
        <v>30</v>
      </c>
      <c r="F6" s="112" t="s">
        <v>29</v>
      </c>
      <c r="G6" s="110"/>
      <c r="H6" s="111" t="s">
        <v>30</v>
      </c>
      <c r="I6" s="112" t="s">
        <v>29</v>
      </c>
      <c r="J6" s="110"/>
      <c r="K6" s="111" t="s">
        <v>30</v>
      </c>
      <c r="L6" s="109" t="s">
        <v>31</v>
      </c>
      <c r="M6" s="110"/>
      <c r="N6" s="111" t="s">
        <v>30</v>
      </c>
      <c r="O6" s="109" t="s">
        <v>29</v>
      </c>
      <c r="P6" s="113"/>
      <c r="Q6" s="111" t="s">
        <v>30</v>
      </c>
      <c r="R6" s="114" t="s">
        <v>31</v>
      </c>
      <c r="S6" s="115"/>
      <c r="T6" s="111" t="s">
        <v>30</v>
      </c>
      <c r="U6" s="269"/>
      <c r="V6" s="99"/>
    </row>
    <row r="7" spans="1:23" ht="18" customHeight="1" thickBot="1">
      <c r="A7" s="239"/>
      <c r="B7" s="247"/>
      <c r="C7" s="248" t="s">
        <v>32</v>
      </c>
      <c r="D7" s="249"/>
      <c r="E7" s="116" t="s">
        <v>33</v>
      </c>
      <c r="F7" s="232" t="s">
        <v>32</v>
      </c>
      <c r="G7" s="233"/>
      <c r="H7" s="116" t="s">
        <v>33</v>
      </c>
      <c r="I7" s="232" t="s">
        <v>32</v>
      </c>
      <c r="J7" s="233"/>
      <c r="K7" s="116" t="s">
        <v>33</v>
      </c>
      <c r="L7" s="268" t="s">
        <v>32</v>
      </c>
      <c r="M7" s="233"/>
      <c r="N7" s="116" t="s">
        <v>33</v>
      </c>
      <c r="O7" s="268" t="s">
        <v>32</v>
      </c>
      <c r="P7" s="233"/>
      <c r="Q7" s="116" t="s">
        <v>33</v>
      </c>
      <c r="R7" s="229" t="s">
        <v>32</v>
      </c>
      <c r="S7" s="271"/>
      <c r="T7" s="116" t="s">
        <v>33</v>
      </c>
      <c r="U7" s="270"/>
      <c r="V7" s="99"/>
    </row>
    <row r="8" spans="1:23" ht="17.100000000000001" customHeight="1">
      <c r="A8" s="234">
        <v>1</v>
      </c>
      <c r="B8" s="242" t="str">
        <f>Лист2!B10</f>
        <v>«Жайык»                                               г.Уральск</v>
      </c>
      <c r="C8" s="117">
        <f>Лист2!AC10</f>
        <v>6</v>
      </c>
      <c r="D8" s="118">
        <f>Лист2!AE10</f>
        <v>482</v>
      </c>
      <c r="E8" s="240">
        <f>Лист2!AA10</f>
        <v>4</v>
      </c>
      <c r="F8" s="51"/>
      <c r="G8" s="118"/>
      <c r="H8" s="240"/>
      <c r="I8" s="51"/>
      <c r="J8" s="118"/>
      <c r="K8" s="240"/>
      <c r="L8" s="119"/>
      <c r="M8" s="120"/>
      <c r="N8" s="240"/>
      <c r="O8" s="121">
        <v>6</v>
      </c>
      <c r="P8" s="122">
        <v>467</v>
      </c>
      <c r="Q8" s="240" t="s">
        <v>59</v>
      </c>
      <c r="R8" s="123">
        <f>F8+C8+I8+L8+O8</f>
        <v>12</v>
      </c>
      <c r="S8" s="124">
        <f>G8+D8+J8+M8+P8</f>
        <v>949</v>
      </c>
      <c r="T8" s="257">
        <f>H8+E8+K8+N8+Q8</f>
        <v>8</v>
      </c>
      <c r="U8" s="254"/>
      <c r="V8" s="99"/>
    </row>
    <row r="9" spans="1:23" ht="17.100000000000001" customHeight="1" thickBot="1">
      <c r="A9" s="235"/>
      <c r="B9" s="243"/>
      <c r="C9" s="125">
        <f>Лист2!AD10</f>
        <v>19</v>
      </c>
      <c r="D9" s="126">
        <f>Лист2!AF10</f>
        <v>592</v>
      </c>
      <c r="E9" s="241"/>
      <c r="F9" s="127"/>
      <c r="G9" s="126"/>
      <c r="H9" s="241"/>
      <c r="I9" s="127"/>
      <c r="J9" s="126"/>
      <c r="K9" s="241"/>
      <c r="L9" s="128"/>
      <c r="M9" s="129"/>
      <c r="N9" s="241"/>
      <c r="O9" s="130">
        <v>19</v>
      </c>
      <c r="P9" s="131">
        <v>572</v>
      </c>
      <c r="Q9" s="241"/>
      <c r="R9" s="132">
        <f>F9+C9+I9+L9+O9</f>
        <v>38</v>
      </c>
      <c r="S9" s="133">
        <f>G9+D9+J9+M9+P9</f>
        <v>1164</v>
      </c>
      <c r="T9" s="258"/>
      <c r="U9" s="255"/>
      <c r="V9" s="99"/>
    </row>
    <row r="10" spans="1:23" ht="17.100000000000001" customHeight="1" thickTop="1" thickBot="1">
      <c r="A10" s="236"/>
      <c r="B10" s="244"/>
      <c r="C10" s="64">
        <f>C8/C9</f>
        <v>0.31578947368421051</v>
      </c>
      <c r="D10" s="134">
        <f>D8/D9</f>
        <v>0.81418918918918914</v>
      </c>
      <c r="E10" s="135">
        <f>Лист2!AB10</f>
        <v>1</v>
      </c>
      <c r="F10" s="136"/>
      <c r="G10" s="137"/>
      <c r="H10" s="138"/>
      <c r="I10" s="136"/>
      <c r="J10" s="137"/>
      <c r="K10" s="138"/>
      <c r="L10" s="139"/>
      <c r="M10" s="137"/>
      <c r="N10" s="138"/>
      <c r="O10" s="140">
        <f>O8/O9</f>
        <v>0.31578947368421051</v>
      </c>
      <c r="P10" s="141">
        <f>P8/P9</f>
        <v>0.81643356643356646</v>
      </c>
      <c r="Q10" s="142" t="s">
        <v>60</v>
      </c>
      <c r="R10" s="143">
        <f>R8/R9</f>
        <v>0.31578947368421051</v>
      </c>
      <c r="S10" s="143">
        <f>S8/S9</f>
        <v>0.81529209621993126</v>
      </c>
      <c r="T10" s="144">
        <f>H10+E10+K10+N10+Q10</f>
        <v>3</v>
      </c>
      <c r="U10" s="256"/>
      <c r="V10" s="99"/>
    </row>
    <row r="11" spans="1:23" ht="17.100000000000001" customHeight="1">
      <c r="A11" s="234">
        <v>2</v>
      </c>
      <c r="B11" s="242" t="str">
        <f>Лист2!B12</f>
        <v>«Арайлы Актобе»                           г.Актобе</v>
      </c>
      <c r="C11" s="117">
        <f>Лист2!AC12</f>
        <v>14</v>
      </c>
      <c r="D11" s="145">
        <f>Лист2!AE12</f>
        <v>593</v>
      </c>
      <c r="E11" s="240">
        <f>Лист2!AA12</f>
        <v>10</v>
      </c>
      <c r="F11" s="54"/>
      <c r="G11" s="146"/>
      <c r="H11" s="240"/>
      <c r="I11" s="54"/>
      <c r="J11" s="146"/>
      <c r="K11" s="240"/>
      <c r="L11" s="147"/>
      <c r="M11" s="148"/>
      <c r="N11" s="240"/>
      <c r="O11" s="149">
        <v>11</v>
      </c>
      <c r="P11" s="150">
        <v>511</v>
      </c>
      <c r="Q11" s="240" t="s">
        <v>61</v>
      </c>
      <c r="R11" s="151">
        <f>F11+C11+I11+L11+O11</f>
        <v>25</v>
      </c>
      <c r="S11" s="152">
        <f>G11+D11+J11+M11+P11</f>
        <v>1104</v>
      </c>
      <c r="T11" s="257">
        <f>H11+E11+K11+N11+Q11</f>
        <v>20</v>
      </c>
      <c r="U11" s="254"/>
      <c r="V11" s="99"/>
    </row>
    <row r="12" spans="1:23" ht="17.100000000000001" customHeight="1" thickBot="1">
      <c r="A12" s="235"/>
      <c r="B12" s="243"/>
      <c r="C12" s="125">
        <f>Лист2!AD12</f>
        <v>13</v>
      </c>
      <c r="D12" s="153">
        <f>Лист2!AF12</f>
        <v>576</v>
      </c>
      <c r="E12" s="241"/>
      <c r="F12" s="127"/>
      <c r="G12" s="126"/>
      <c r="H12" s="241"/>
      <c r="I12" s="127"/>
      <c r="J12" s="126"/>
      <c r="K12" s="241"/>
      <c r="L12" s="128"/>
      <c r="M12" s="129"/>
      <c r="N12" s="241"/>
      <c r="O12" s="130">
        <v>13</v>
      </c>
      <c r="P12" s="131">
        <v>530</v>
      </c>
      <c r="Q12" s="241"/>
      <c r="R12" s="132">
        <f>F12+C12+I12+L12+O12</f>
        <v>26</v>
      </c>
      <c r="S12" s="133">
        <f>G12+D12+J12+M12+P12</f>
        <v>1106</v>
      </c>
      <c r="T12" s="258"/>
      <c r="U12" s="255"/>
      <c r="V12" s="99"/>
      <c r="W12" s="55"/>
    </row>
    <row r="13" spans="1:23" ht="17.100000000000001" customHeight="1" thickTop="1" thickBot="1">
      <c r="A13" s="236"/>
      <c r="B13" s="244"/>
      <c r="C13" s="64">
        <f>C11/C12</f>
        <v>1.0769230769230769</v>
      </c>
      <c r="D13" s="134">
        <f>D11/D12</f>
        <v>1.0295138888888888</v>
      </c>
      <c r="E13" s="154">
        <f>Лист2!AB12</f>
        <v>3</v>
      </c>
      <c r="F13" s="155"/>
      <c r="G13" s="156"/>
      <c r="H13" s="138"/>
      <c r="I13" s="155"/>
      <c r="J13" s="156"/>
      <c r="K13" s="138"/>
      <c r="L13" s="157"/>
      <c r="M13" s="156"/>
      <c r="N13" s="138"/>
      <c r="O13" s="158">
        <f>O11/O12</f>
        <v>0.84615384615384615</v>
      </c>
      <c r="P13" s="159">
        <f>P11/P12</f>
        <v>0.96415094339622642</v>
      </c>
      <c r="Q13" s="142" t="s">
        <v>62</v>
      </c>
      <c r="R13" s="143">
        <f>R11/R12</f>
        <v>0.96153846153846156</v>
      </c>
      <c r="S13" s="143">
        <f>S11/S12</f>
        <v>0.99819168173598549</v>
      </c>
      <c r="T13" s="144">
        <f>H13+E13+K13+N13+Q13</f>
        <v>6</v>
      </c>
      <c r="U13" s="256"/>
      <c r="V13" s="99"/>
    </row>
    <row r="14" spans="1:23" ht="17.100000000000001" customHeight="1">
      <c r="A14" s="234">
        <v>3</v>
      </c>
      <c r="B14" s="242" t="str">
        <f>Лист2!B14</f>
        <v>«Шымкент Динамо»                                       г.Шымкент</v>
      </c>
      <c r="C14" s="117">
        <f>Лист2!AC14</f>
        <v>21</v>
      </c>
      <c r="D14" s="118">
        <f>Лист2!AE14</f>
        <v>588</v>
      </c>
      <c r="E14" s="240">
        <f>Лист2!AA14</f>
        <v>21</v>
      </c>
      <c r="F14" s="51"/>
      <c r="G14" s="118"/>
      <c r="H14" s="240"/>
      <c r="I14" s="51"/>
      <c r="J14" s="118"/>
      <c r="K14" s="240"/>
      <c r="L14" s="119"/>
      <c r="M14" s="120"/>
      <c r="N14" s="240"/>
      <c r="O14" s="121">
        <v>21</v>
      </c>
      <c r="P14" s="122">
        <v>573</v>
      </c>
      <c r="Q14" s="240" t="s">
        <v>63</v>
      </c>
      <c r="R14" s="151">
        <f>F14+C14+I14+L14+O14</f>
        <v>42</v>
      </c>
      <c r="S14" s="152">
        <f>G14+D14+J14+M14+P14</f>
        <v>1161</v>
      </c>
      <c r="T14" s="257">
        <f>H14+E14+K14+N14+Q14</f>
        <v>42</v>
      </c>
      <c r="U14" s="254"/>
      <c r="V14" s="99"/>
    </row>
    <row r="15" spans="1:23" ht="17.100000000000001" customHeight="1" thickBot="1">
      <c r="A15" s="235"/>
      <c r="B15" s="243"/>
      <c r="C15" s="125">
        <f>Лист2!AD14</f>
        <v>3</v>
      </c>
      <c r="D15" s="126">
        <f>Лист2!AF14</f>
        <v>446</v>
      </c>
      <c r="E15" s="241"/>
      <c r="F15" s="127"/>
      <c r="G15" s="126"/>
      <c r="H15" s="241"/>
      <c r="I15" s="127"/>
      <c r="J15" s="126"/>
      <c r="K15" s="241"/>
      <c r="L15" s="128"/>
      <c r="M15" s="129"/>
      <c r="N15" s="241"/>
      <c r="O15" s="130">
        <v>2</v>
      </c>
      <c r="P15" s="131">
        <v>398</v>
      </c>
      <c r="Q15" s="241"/>
      <c r="R15" s="132">
        <f>F15+C15+I15+L15+O15</f>
        <v>5</v>
      </c>
      <c r="S15" s="133">
        <f>G15+D15+J15+M15+P15</f>
        <v>844</v>
      </c>
      <c r="T15" s="258"/>
      <c r="U15" s="255"/>
      <c r="V15" s="99"/>
    </row>
    <row r="16" spans="1:23" ht="17.100000000000001" customHeight="1" thickTop="1" thickBot="1">
      <c r="A16" s="236"/>
      <c r="B16" s="244"/>
      <c r="C16" s="64">
        <f>C14/C15</f>
        <v>7</v>
      </c>
      <c r="D16" s="134">
        <f>D14/D15</f>
        <v>1.3183856502242153</v>
      </c>
      <c r="E16" s="160">
        <f>Лист2!AB14</f>
        <v>7</v>
      </c>
      <c r="F16" s="136"/>
      <c r="G16" s="137"/>
      <c r="H16" s="138"/>
      <c r="I16" s="136"/>
      <c r="J16" s="137"/>
      <c r="K16" s="138"/>
      <c r="L16" s="139"/>
      <c r="M16" s="137"/>
      <c r="N16" s="138"/>
      <c r="O16" s="140">
        <f>O14/O15</f>
        <v>10.5</v>
      </c>
      <c r="P16" s="141">
        <f>P14/P15</f>
        <v>1.4396984924623115</v>
      </c>
      <c r="Q16" s="142" t="s">
        <v>64</v>
      </c>
      <c r="R16" s="143">
        <f>R14/R15</f>
        <v>8.4</v>
      </c>
      <c r="S16" s="143">
        <f>S14/S15</f>
        <v>1.3755924170616114</v>
      </c>
      <c r="T16" s="144">
        <f>H16+E16+K16+N16+Q16</f>
        <v>14</v>
      </c>
      <c r="U16" s="256"/>
      <c r="V16" s="99"/>
    </row>
    <row r="17" spans="1:22" ht="17.100000000000001" customHeight="1">
      <c r="A17" s="234">
        <v>4</v>
      </c>
      <c r="B17" s="242" t="str">
        <f>Лист2!B16</f>
        <v>«КазНАУ»                                           г.Алматы</v>
      </c>
      <c r="C17" s="117">
        <f>Лист2!AC16</f>
        <v>2</v>
      </c>
      <c r="D17" s="118">
        <f>Лист2!AE16</f>
        <v>431</v>
      </c>
      <c r="E17" s="240">
        <f>Лист2!AA16</f>
        <v>0</v>
      </c>
      <c r="F17" s="54"/>
      <c r="G17" s="146"/>
      <c r="H17" s="240"/>
      <c r="I17" s="54"/>
      <c r="J17" s="146"/>
      <c r="K17" s="240"/>
      <c r="L17" s="147"/>
      <c r="M17" s="148"/>
      <c r="N17" s="240"/>
      <c r="O17" s="149">
        <v>6</v>
      </c>
      <c r="P17" s="150">
        <v>481</v>
      </c>
      <c r="Q17" s="240" t="s">
        <v>59</v>
      </c>
      <c r="R17" s="151">
        <f>F17+C17+I17+L17+O17</f>
        <v>8</v>
      </c>
      <c r="S17" s="152">
        <f>G17+D17+J17+M17+P17</f>
        <v>912</v>
      </c>
      <c r="T17" s="257">
        <f>H17+E17+K17+N17+Q17</f>
        <v>4</v>
      </c>
      <c r="U17" s="254"/>
      <c r="V17" s="99"/>
    </row>
    <row r="18" spans="1:22" ht="17.100000000000001" customHeight="1" thickBot="1">
      <c r="A18" s="235"/>
      <c r="B18" s="243"/>
      <c r="C18" s="125">
        <f>Лист2!AD16</f>
        <v>21</v>
      </c>
      <c r="D18" s="126">
        <f>Лист2!AF16</f>
        <v>578</v>
      </c>
      <c r="E18" s="241"/>
      <c r="F18" s="127"/>
      <c r="G18" s="126"/>
      <c r="H18" s="241"/>
      <c r="I18" s="127"/>
      <c r="J18" s="126"/>
      <c r="K18" s="241"/>
      <c r="L18" s="128"/>
      <c r="M18" s="129"/>
      <c r="N18" s="241"/>
      <c r="O18" s="130">
        <v>19</v>
      </c>
      <c r="P18" s="131">
        <v>600</v>
      </c>
      <c r="Q18" s="241"/>
      <c r="R18" s="132">
        <f>F18+C18+I18+L18+O18</f>
        <v>40</v>
      </c>
      <c r="S18" s="133">
        <f>G18+D18+J18+M18+P18</f>
        <v>1178</v>
      </c>
      <c r="T18" s="258"/>
      <c r="U18" s="255"/>
      <c r="V18" s="99"/>
    </row>
    <row r="19" spans="1:22" ht="17.100000000000001" customHeight="1" thickTop="1" thickBot="1">
      <c r="A19" s="236"/>
      <c r="B19" s="244"/>
      <c r="C19" s="64">
        <f>C17/C18</f>
        <v>9.5238095238095233E-2</v>
      </c>
      <c r="D19" s="134">
        <f>D17/D18</f>
        <v>0.74567474048442905</v>
      </c>
      <c r="E19" s="160">
        <f>Лист2!AB16</f>
        <v>0</v>
      </c>
      <c r="F19" s="155"/>
      <c r="G19" s="156"/>
      <c r="H19" s="138"/>
      <c r="I19" s="155"/>
      <c r="J19" s="156"/>
      <c r="K19" s="138"/>
      <c r="L19" s="157"/>
      <c r="M19" s="156"/>
      <c r="N19" s="138"/>
      <c r="O19" s="158">
        <f>O17/O18</f>
        <v>0.31578947368421051</v>
      </c>
      <c r="P19" s="159">
        <f>P17/P18</f>
        <v>0.80166666666666664</v>
      </c>
      <c r="Q19" s="142" t="s">
        <v>65</v>
      </c>
      <c r="R19" s="143">
        <f>R17/R18</f>
        <v>0.2</v>
      </c>
      <c r="S19" s="143">
        <f>S17/S18</f>
        <v>0.77419354838709675</v>
      </c>
      <c r="T19" s="144">
        <f>H19+E19+K19+N19+Q19</f>
        <v>1</v>
      </c>
      <c r="U19" s="256"/>
      <c r="V19" s="99"/>
    </row>
    <row r="20" spans="1:22" ht="17.100000000000001" customHeight="1">
      <c r="A20" s="234">
        <v>5</v>
      </c>
      <c r="B20" s="272" t="str">
        <f>Лист2!B18</f>
        <v>«Жетысу-Жастар»                                              Алматинская обл.</v>
      </c>
      <c r="C20" s="117">
        <f>Лист2!AC18</f>
        <v>16</v>
      </c>
      <c r="D20" s="118">
        <f>Лист2!AE18</f>
        <v>546</v>
      </c>
      <c r="E20" s="240">
        <f>Лист2!AA18</f>
        <v>15</v>
      </c>
      <c r="F20" s="51"/>
      <c r="G20" s="118"/>
      <c r="H20" s="240"/>
      <c r="I20" s="51"/>
      <c r="J20" s="118"/>
      <c r="K20" s="240"/>
      <c r="L20" s="119"/>
      <c r="M20" s="120"/>
      <c r="N20" s="240"/>
      <c r="O20" s="121">
        <v>18</v>
      </c>
      <c r="P20" s="122">
        <v>606</v>
      </c>
      <c r="Q20" s="240" t="s">
        <v>66</v>
      </c>
      <c r="R20" s="151">
        <f>F20+C20+I20+L20+O20</f>
        <v>34</v>
      </c>
      <c r="S20" s="152">
        <f>G20+D20+J20+M20+P20</f>
        <v>1152</v>
      </c>
      <c r="T20" s="257">
        <f>H20+E20+K20+N20+Q20</f>
        <v>30</v>
      </c>
      <c r="U20" s="254"/>
      <c r="V20" s="99"/>
    </row>
    <row r="21" spans="1:22" ht="17.100000000000001" customHeight="1" thickBot="1">
      <c r="A21" s="235"/>
      <c r="B21" s="273"/>
      <c r="C21" s="125">
        <f>Лист2!AD18</f>
        <v>7</v>
      </c>
      <c r="D21" s="126">
        <f>Лист2!AF18</f>
        <v>501</v>
      </c>
      <c r="E21" s="241"/>
      <c r="F21" s="127"/>
      <c r="G21" s="126"/>
      <c r="H21" s="241"/>
      <c r="I21" s="127"/>
      <c r="J21" s="126"/>
      <c r="K21" s="241"/>
      <c r="L21" s="128"/>
      <c r="M21" s="129"/>
      <c r="N21" s="241"/>
      <c r="O21" s="130">
        <v>8</v>
      </c>
      <c r="P21" s="131">
        <v>531</v>
      </c>
      <c r="Q21" s="241"/>
      <c r="R21" s="132">
        <f>F21+C21+I21+L21+O21</f>
        <v>15</v>
      </c>
      <c r="S21" s="133">
        <f>G21+D21+J21+M21+P21</f>
        <v>1032</v>
      </c>
      <c r="T21" s="258"/>
      <c r="U21" s="255"/>
      <c r="V21" s="99"/>
    </row>
    <row r="22" spans="1:22" ht="17.100000000000001" customHeight="1" thickTop="1" thickBot="1">
      <c r="A22" s="236"/>
      <c r="B22" s="274"/>
      <c r="C22" s="64">
        <f>C20/C21</f>
        <v>2.2857142857142856</v>
      </c>
      <c r="D22" s="134">
        <f>D20/D21</f>
        <v>1.0898203592814371</v>
      </c>
      <c r="E22" s="160">
        <f>Лист2!AB18</f>
        <v>5</v>
      </c>
      <c r="F22" s="136"/>
      <c r="G22" s="137"/>
      <c r="H22" s="138"/>
      <c r="I22" s="136"/>
      <c r="J22" s="137"/>
      <c r="K22" s="138"/>
      <c r="L22" s="139"/>
      <c r="M22" s="137"/>
      <c r="N22" s="138"/>
      <c r="O22" s="140">
        <f>O20/O21</f>
        <v>2.25</v>
      </c>
      <c r="P22" s="141">
        <f>P20/P21</f>
        <v>1.1412429378531073</v>
      </c>
      <c r="Q22" s="142" t="s">
        <v>67</v>
      </c>
      <c r="R22" s="143">
        <f>R20/R21</f>
        <v>2.2666666666666666</v>
      </c>
      <c r="S22" s="143">
        <f>S20/S21</f>
        <v>1.1162790697674418</v>
      </c>
      <c r="T22" s="144">
        <f>H22+E22+K22+N22+Q22</f>
        <v>10</v>
      </c>
      <c r="U22" s="256"/>
      <c r="V22" s="99"/>
    </row>
    <row r="23" spans="1:22" ht="17.100000000000001" customHeight="1">
      <c r="A23" s="234">
        <v>6</v>
      </c>
      <c r="B23" s="272" t="str">
        <f>Лист2!B20</f>
        <v>«ЧелГУ-Костанай»                                         г.Костанай</v>
      </c>
      <c r="C23" s="117">
        <f>Лист2!AC20</f>
        <v>7</v>
      </c>
      <c r="D23" s="118">
        <f>Лист2!AE20</f>
        <v>511</v>
      </c>
      <c r="E23" s="240">
        <f>Лист2!AA20</f>
        <v>5</v>
      </c>
      <c r="F23" s="51"/>
      <c r="G23" s="118"/>
      <c r="H23" s="240"/>
      <c r="I23" s="51"/>
      <c r="J23" s="118"/>
      <c r="K23" s="240"/>
      <c r="L23" s="119"/>
      <c r="M23" s="120"/>
      <c r="N23" s="240"/>
      <c r="O23" s="121">
        <v>4</v>
      </c>
      <c r="P23" s="122">
        <v>477</v>
      </c>
      <c r="Q23" s="240" t="s">
        <v>65</v>
      </c>
      <c r="R23" s="151">
        <f>F23+C23+I23+L23+O23</f>
        <v>11</v>
      </c>
      <c r="S23" s="152">
        <f>G23+D23+J23+M23+P23</f>
        <v>988</v>
      </c>
      <c r="T23" s="257">
        <f>H23+E23+K23+N23+Q23</f>
        <v>6</v>
      </c>
      <c r="U23" s="254"/>
      <c r="V23" s="99"/>
    </row>
    <row r="24" spans="1:22" ht="17.100000000000001" customHeight="1" thickBot="1">
      <c r="A24" s="235"/>
      <c r="B24" s="273"/>
      <c r="C24" s="125">
        <f>Лист2!AD20</f>
        <v>18</v>
      </c>
      <c r="D24" s="126">
        <f>Лист2!AF20</f>
        <v>585</v>
      </c>
      <c r="E24" s="241"/>
      <c r="F24" s="127"/>
      <c r="G24" s="126"/>
      <c r="H24" s="241"/>
      <c r="I24" s="127"/>
      <c r="J24" s="126"/>
      <c r="K24" s="241"/>
      <c r="L24" s="128"/>
      <c r="M24" s="129"/>
      <c r="N24" s="241"/>
      <c r="O24" s="130">
        <v>21</v>
      </c>
      <c r="P24" s="131">
        <v>595</v>
      </c>
      <c r="Q24" s="241"/>
      <c r="R24" s="161">
        <f>F24+C24+I24+L24+O24</f>
        <v>39</v>
      </c>
      <c r="S24" s="125">
        <f>G24+D24+J24+M24+P24</f>
        <v>1180</v>
      </c>
      <c r="T24" s="258"/>
      <c r="U24" s="255"/>
      <c r="V24" s="99"/>
    </row>
    <row r="25" spans="1:22" ht="17.100000000000001" customHeight="1" thickTop="1" thickBot="1">
      <c r="A25" s="236"/>
      <c r="B25" s="274"/>
      <c r="C25" s="64">
        <f>C23/C24</f>
        <v>0.3888888888888889</v>
      </c>
      <c r="D25" s="134">
        <f>D23/D24</f>
        <v>0.87350427350427351</v>
      </c>
      <c r="E25" s="160">
        <f>Лист2!AB20</f>
        <v>2</v>
      </c>
      <c r="F25" s="136"/>
      <c r="G25" s="137"/>
      <c r="H25" s="138"/>
      <c r="I25" s="136"/>
      <c r="J25" s="137"/>
      <c r="K25" s="138"/>
      <c r="L25" s="139"/>
      <c r="M25" s="137"/>
      <c r="N25" s="138"/>
      <c r="O25" s="140">
        <f>O23/O24</f>
        <v>0.19047619047619047</v>
      </c>
      <c r="P25" s="141">
        <f>P23/P24</f>
        <v>0.8016806722689076</v>
      </c>
      <c r="Q25" s="142" t="s">
        <v>68</v>
      </c>
      <c r="R25" s="143">
        <f>R23/R24</f>
        <v>0.28205128205128205</v>
      </c>
      <c r="S25" s="143">
        <f>S23/S24</f>
        <v>0.83728813559322035</v>
      </c>
      <c r="T25" s="144">
        <f>H25+E25+K25+N25+Q25</f>
        <v>2</v>
      </c>
      <c r="U25" s="256"/>
      <c r="V25" s="99"/>
    </row>
    <row r="26" spans="1:22" ht="17.100000000000001" customHeight="1">
      <c r="A26" s="234">
        <v>7</v>
      </c>
      <c r="B26" s="272" t="str">
        <f>Лист2!B22</f>
        <v>«Туран Динамо»                                               г.Туркестан</v>
      </c>
      <c r="C26" s="117">
        <f>Лист2!AC22</f>
        <v>19</v>
      </c>
      <c r="D26" s="118">
        <f>Лист2!AE22</f>
        <v>591</v>
      </c>
      <c r="E26" s="240">
        <f>Лист2!AA22</f>
        <v>18</v>
      </c>
      <c r="F26" s="51"/>
      <c r="G26" s="118"/>
      <c r="H26" s="240"/>
      <c r="I26" s="51"/>
      <c r="J26" s="118"/>
      <c r="K26" s="240"/>
      <c r="L26" s="119"/>
      <c r="M26" s="120"/>
      <c r="N26" s="240"/>
      <c r="O26" s="121">
        <v>16</v>
      </c>
      <c r="P26" s="122">
        <v>519</v>
      </c>
      <c r="Q26" s="240" t="s">
        <v>66</v>
      </c>
      <c r="R26" s="151">
        <f>F26+C26+I26+L26+O26</f>
        <v>35</v>
      </c>
      <c r="S26" s="152">
        <f>G26+D26+J26+M26+P26</f>
        <v>1110</v>
      </c>
      <c r="T26" s="257">
        <f>H26+E26+K26+N26+Q26</f>
        <v>33</v>
      </c>
      <c r="U26" s="254"/>
      <c r="V26" s="99"/>
    </row>
    <row r="27" spans="1:22" ht="17.100000000000001" customHeight="1" thickBot="1">
      <c r="A27" s="235"/>
      <c r="B27" s="273"/>
      <c r="C27" s="125">
        <f>Лист2!AD22</f>
        <v>6</v>
      </c>
      <c r="D27" s="126">
        <f>Лист2!AF22</f>
        <v>498</v>
      </c>
      <c r="E27" s="241"/>
      <c r="F27" s="127"/>
      <c r="G27" s="126"/>
      <c r="H27" s="241"/>
      <c r="I27" s="127"/>
      <c r="J27" s="126"/>
      <c r="K27" s="241"/>
      <c r="L27" s="128"/>
      <c r="M27" s="129"/>
      <c r="N27" s="241"/>
      <c r="O27" s="130">
        <v>6</v>
      </c>
      <c r="P27" s="131">
        <v>433</v>
      </c>
      <c r="Q27" s="241"/>
      <c r="R27" s="132">
        <f>F27+C27+I27+L27+O27</f>
        <v>12</v>
      </c>
      <c r="S27" s="133">
        <f>G27+D27+J27+M27+P27</f>
        <v>931</v>
      </c>
      <c r="T27" s="258"/>
      <c r="U27" s="255"/>
      <c r="V27" s="99"/>
    </row>
    <row r="28" spans="1:22" ht="17.100000000000001" customHeight="1" thickTop="1" thickBot="1">
      <c r="A28" s="236"/>
      <c r="B28" s="274"/>
      <c r="C28" s="64">
        <f>C26/C27</f>
        <v>3.1666666666666665</v>
      </c>
      <c r="D28" s="134">
        <f>D26/D27</f>
        <v>1.1867469879518073</v>
      </c>
      <c r="E28" s="160">
        <f>Лист2!AB22</f>
        <v>6</v>
      </c>
      <c r="F28" s="136"/>
      <c r="G28" s="137"/>
      <c r="H28" s="138"/>
      <c r="I28" s="136"/>
      <c r="J28" s="137"/>
      <c r="K28" s="138"/>
      <c r="L28" s="139"/>
      <c r="M28" s="137"/>
      <c r="N28" s="138"/>
      <c r="O28" s="140">
        <f>O26/O27</f>
        <v>2.6666666666666665</v>
      </c>
      <c r="P28" s="141">
        <f>P26/P27</f>
        <v>1.1986143187066975</v>
      </c>
      <c r="Q28" s="142" t="s">
        <v>67</v>
      </c>
      <c r="R28" s="143">
        <f>R26/R27</f>
        <v>2.9166666666666665</v>
      </c>
      <c r="S28" s="143">
        <f>S26/S27</f>
        <v>1.1922663802363052</v>
      </c>
      <c r="T28" s="144">
        <f>H28+E28+K28+N28+Q28</f>
        <v>11</v>
      </c>
      <c r="U28" s="256"/>
      <c r="V28" s="99"/>
    </row>
    <row r="29" spans="1:22" ht="17.100000000000001" customHeight="1">
      <c r="A29" s="234">
        <v>8</v>
      </c>
      <c r="B29" s="272" t="str">
        <f>Лист2!B24</f>
        <v>«Кайсар»                                      г.Кызылорда</v>
      </c>
      <c r="C29" s="117">
        <f>Лист2!AC24</f>
        <v>14</v>
      </c>
      <c r="D29" s="118">
        <f>Лист2!AE24</f>
        <v>590</v>
      </c>
      <c r="E29" s="240">
        <f>Лист2!AA24</f>
        <v>11</v>
      </c>
      <c r="F29" s="51"/>
      <c r="G29" s="118"/>
      <c r="H29" s="240"/>
      <c r="I29" s="51"/>
      <c r="J29" s="118"/>
      <c r="K29" s="240"/>
      <c r="L29" s="119"/>
      <c r="M29" s="120"/>
      <c r="N29" s="240"/>
      <c r="O29" s="121">
        <v>15</v>
      </c>
      <c r="P29" s="122">
        <v>539</v>
      </c>
      <c r="Q29" s="240" t="s">
        <v>69</v>
      </c>
      <c r="R29" s="151">
        <f>F29+C29+I29+L29+O29</f>
        <v>29</v>
      </c>
      <c r="S29" s="152">
        <f>G29+D29+J29+M29+P29</f>
        <v>1129</v>
      </c>
      <c r="T29" s="257">
        <f>H29+E29+K29+N29+Q29</f>
        <v>25</v>
      </c>
      <c r="U29" s="254"/>
      <c r="V29" s="99"/>
    </row>
    <row r="30" spans="1:22" ht="17.100000000000001" customHeight="1" thickBot="1">
      <c r="A30" s="235"/>
      <c r="B30" s="273"/>
      <c r="C30" s="125">
        <f>Лист2!AD24</f>
        <v>12</v>
      </c>
      <c r="D30" s="126">
        <f>Лист2!AF24</f>
        <v>542</v>
      </c>
      <c r="E30" s="241"/>
      <c r="F30" s="127"/>
      <c r="G30" s="126"/>
      <c r="H30" s="241"/>
      <c r="I30" s="127"/>
      <c r="J30" s="126"/>
      <c r="K30" s="241"/>
      <c r="L30" s="128"/>
      <c r="M30" s="129"/>
      <c r="N30" s="241"/>
      <c r="O30" s="130">
        <v>9</v>
      </c>
      <c r="P30" s="131">
        <v>514</v>
      </c>
      <c r="Q30" s="241"/>
      <c r="R30" s="132">
        <f>F30+C30+I30+L30+O30</f>
        <v>21</v>
      </c>
      <c r="S30" s="133">
        <f>G30+D30+J30+M30+P30</f>
        <v>1056</v>
      </c>
      <c r="T30" s="258"/>
      <c r="U30" s="255"/>
      <c r="V30" s="99"/>
    </row>
    <row r="31" spans="1:22" ht="17.100000000000001" customHeight="1" thickTop="1" thickBot="1">
      <c r="A31" s="236"/>
      <c r="B31" s="274"/>
      <c r="C31" s="64">
        <f>C29/C30</f>
        <v>1.1666666666666667</v>
      </c>
      <c r="D31" s="134">
        <f>D29/D30</f>
        <v>1.088560885608856</v>
      </c>
      <c r="E31" s="160">
        <f>Лист2!AB24</f>
        <v>4</v>
      </c>
      <c r="F31" s="136"/>
      <c r="G31" s="137"/>
      <c r="H31" s="138"/>
      <c r="I31" s="136"/>
      <c r="J31" s="137"/>
      <c r="K31" s="138"/>
      <c r="L31" s="139"/>
      <c r="M31" s="137"/>
      <c r="N31" s="138"/>
      <c r="O31" s="140">
        <f>O29/O30</f>
        <v>1.6666666666666667</v>
      </c>
      <c r="P31" s="141">
        <f>P29/P30</f>
        <v>1.0486381322957199</v>
      </c>
      <c r="Q31" s="142" t="s">
        <v>67</v>
      </c>
      <c r="R31" s="143">
        <f>R29/R30</f>
        <v>1.3809523809523809</v>
      </c>
      <c r="S31" s="143">
        <f>S29/S30</f>
        <v>1.0691287878787878</v>
      </c>
      <c r="T31" s="162">
        <f>H31+E31+K31+N31+Q31</f>
        <v>9</v>
      </c>
      <c r="U31" s="256"/>
      <c r="V31" s="99"/>
    </row>
    <row r="32" spans="1:22">
      <c r="A32" s="99"/>
      <c r="B32" s="99"/>
      <c r="C32" s="99"/>
      <c r="D32" s="99"/>
      <c r="E32" s="99"/>
      <c r="F32" s="99"/>
      <c r="G32" s="99"/>
      <c r="H32" s="99"/>
      <c r="I32" s="99"/>
      <c r="J32" s="99"/>
      <c r="K32" s="99"/>
      <c r="L32" s="99"/>
      <c r="M32" s="99"/>
      <c r="N32" s="99"/>
      <c r="O32" s="99"/>
      <c r="P32" s="99"/>
      <c r="Q32" s="99"/>
      <c r="R32" s="102"/>
      <c r="S32" s="102"/>
      <c r="T32" s="99"/>
      <c r="U32" s="99"/>
      <c r="V32" s="99"/>
    </row>
    <row r="33" spans="1:22">
      <c r="A33" s="99"/>
      <c r="B33" s="99"/>
      <c r="C33" s="99"/>
      <c r="D33" s="99"/>
      <c r="E33" s="99"/>
      <c r="F33" s="99"/>
      <c r="G33" s="99"/>
      <c r="H33" s="99"/>
      <c r="I33" s="99"/>
      <c r="J33" s="99"/>
      <c r="K33" s="99"/>
      <c r="L33" s="99"/>
      <c r="M33" s="99"/>
      <c r="N33" s="99"/>
      <c r="O33" s="99"/>
      <c r="P33" s="99"/>
      <c r="Q33" s="99"/>
      <c r="R33" s="102"/>
      <c r="S33" s="102"/>
      <c r="T33" s="99"/>
      <c r="U33" s="99"/>
      <c r="V33" s="99"/>
    </row>
    <row r="34" spans="1:22">
      <c r="A34" s="99"/>
      <c r="B34" s="99"/>
      <c r="C34" s="99"/>
      <c r="D34" s="99"/>
      <c r="E34" s="99"/>
      <c r="F34" s="99"/>
      <c r="G34" s="99"/>
      <c r="H34" s="99"/>
      <c r="I34" s="99"/>
      <c r="J34" s="99"/>
      <c r="K34" s="99"/>
      <c r="L34" s="99"/>
      <c r="M34" s="99"/>
      <c r="N34" s="99"/>
      <c r="O34" s="99"/>
      <c r="P34" s="99"/>
      <c r="Q34" s="99"/>
      <c r="R34" s="102"/>
      <c r="S34" s="102"/>
      <c r="T34" s="99"/>
      <c r="U34" s="99"/>
      <c r="V34" s="99"/>
    </row>
    <row r="35" spans="1:22">
      <c r="A35" s="99"/>
      <c r="B35" s="99"/>
      <c r="C35" s="99"/>
      <c r="D35" s="99"/>
      <c r="E35" s="99"/>
      <c r="F35" s="99"/>
      <c r="G35" s="99"/>
      <c r="H35" s="99"/>
      <c r="I35" s="99"/>
      <c r="J35" s="99"/>
      <c r="K35" s="99"/>
      <c r="L35" s="99"/>
      <c r="M35" s="99"/>
      <c r="N35" s="99"/>
      <c r="O35" s="99"/>
      <c r="P35" s="99"/>
      <c r="Q35" s="99"/>
      <c r="R35" s="102"/>
      <c r="S35" s="102"/>
      <c r="T35" s="99"/>
      <c r="U35" s="99"/>
      <c r="V35" s="99"/>
    </row>
    <row r="36" spans="1:22">
      <c r="A36" s="99"/>
      <c r="B36" s="99"/>
      <c r="C36" s="99"/>
      <c r="D36" s="99"/>
      <c r="E36" s="99"/>
      <c r="F36" s="99"/>
      <c r="G36" s="99"/>
      <c r="H36" s="99"/>
      <c r="I36" s="99"/>
      <c r="J36" s="99"/>
      <c r="K36" s="99"/>
      <c r="L36" s="99"/>
      <c r="M36" s="99"/>
      <c r="N36" s="99"/>
      <c r="O36" s="99"/>
      <c r="P36" s="99"/>
      <c r="Q36" s="99"/>
      <c r="R36" s="102"/>
      <c r="S36" s="102"/>
      <c r="T36" s="99"/>
      <c r="U36" s="99"/>
      <c r="V36" s="99"/>
    </row>
    <row r="37" spans="1:22">
      <c r="A37" s="99"/>
      <c r="B37" s="99"/>
      <c r="C37" s="99"/>
      <c r="D37" s="99"/>
      <c r="E37" s="99"/>
      <c r="F37" s="99"/>
      <c r="G37" s="99"/>
      <c r="H37" s="99"/>
      <c r="I37" s="99"/>
      <c r="J37" s="99"/>
      <c r="K37" s="99"/>
      <c r="L37" s="99"/>
      <c r="M37" s="99"/>
      <c r="N37" s="99"/>
      <c r="O37" s="99"/>
      <c r="P37" s="99"/>
      <c r="Q37" s="99"/>
      <c r="R37" s="102"/>
      <c r="S37" s="102"/>
      <c r="T37" s="99"/>
      <c r="U37" s="99"/>
      <c r="V37" s="99"/>
    </row>
    <row r="38" spans="1:22">
      <c r="A38" s="99"/>
      <c r="B38" s="99"/>
      <c r="C38" s="99"/>
      <c r="D38" s="99"/>
      <c r="E38" s="99"/>
      <c r="F38" s="99"/>
      <c r="G38" s="99"/>
      <c r="H38" s="99"/>
      <c r="I38" s="99"/>
      <c r="J38" s="99"/>
      <c r="K38" s="99"/>
      <c r="L38" s="99"/>
      <c r="M38" s="99"/>
      <c r="N38" s="99"/>
      <c r="O38" s="99"/>
      <c r="P38" s="99"/>
      <c r="Q38" s="99"/>
      <c r="R38" s="102"/>
      <c r="S38" s="102"/>
      <c r="T38" s="99"/>
      <c r="U38" s="99"/>
      <c r="V38" s="99"/>
    </row>
    <row r="39" spans="1:22">
      <c r="A39" s="99"/>
      <c r="B39" s="99"/>
      <c r="C39" s="99"/>
      <c r="D39" s="99"/>
      <c r="E39" s="99"/>
      <c r="F39" s="99"/>
      <c r="G39" s="99"/>
      <c r="H39" s="99"/>
      <c r="I39" s="99"/>
      <c r="J39" s="99"/>
      <c r="K39" s="99"/>
      <c r="L39" s="99"/>
      <c r="M39" s="99"/>
      <c r="N39" s="99"/>
      <c r="O39" s="99"/>
      <c r="P39" s="99"/>
      <c r="Q39" s="99"/>
      <c r="R39" s="102"/>
      <c r="S39" s="102"/>
      <c r="T39" s="99"/>
      <c r="U39" s="99"/>
      <c r="V39" s="99"/>
    </row>
    <row r="40" spans="1:22">
      <c r="A40" s="99"/>
      <c r="B40" s="99"/>
      <c r="C40" s="99"/>
      <c r="D40" s="99"/>
      <c r="E40" s="99"/>
      <c r="F40" s="99"/>
      <c r="G40" s="99"/>
      <c r="H40" s="99"/>
      <c r="I40" s="99"/>
      <c r="J40" s="99"/>
      <c r="K40" s="99"/>
      <c r="L40" s="99"/>
      <c r="M40" s="99"/>
      <c r="N40" s="99"/>
      <c r="O40" s="99"/>
      <c r="P40" s="99"/>
      <c r="Q40" s="99"/>
      <c r="R40" s="102"/>
      <c r="S40" s="102"/>
      <c r="T40" s="99"/>
      <c r="U40" s="99"/>
      <c r="V40" s="99"/>
    </row>
    <row r="41" spans="1:22">
      <c r="A41" s="99"/>
      <c r="B41" s="99"/>
      <c r="C41" s="99"/>
      <c r="D41" s="99"/>
      <c r="E41" s="99"/>
      <c r="F41" s="99"/>
      <c r="G41" s="99"/>
      <c r="H41" s="99"/>
      <c r="I41" s="99"/>
      <c r="J41" s="99"/>
      <c r="K41" s="99"/>
      <c r="L41" s="99"/>
      <c r="M41" s="99"/>
      <c r="N41" s="99"/>
      <c r="O41" s="99"/>
      <c r="P41" s="99"/>
      <c r="Q41" s="99"/>
      <c r="R41" s="102"/>
      <c r="S41" s="102"/>
      <c r="T41" s="99"/>
      <c r="U41" s="99"/>
      <c r="V41" s="99"/>
    </row>
    <row r="42" spans="1:22">
      <c r="A42" s="99"/>
      <c r="B42" s="99"/>
      <c r="C42" s="99"/>
      <c r="D42" s="99"/>
      <c r="E42" s="99"/>
      <c r="F42" s="99"/>
      <c r="G42" s="99"/>
      <c r="H42" s="99"/>
      <c r="I42" s="99"/>
      <c r="J42" s="99"/>
      <c r="K42" s="99"/>
      <c r="L42" s="99"/>
      <c r="M42" s="99"/>
      <c r="N42" s="99"/>
      <c r="O42" s="99"/>
      <c r="P42" s="99"/>
      <c r="Q42" s="99"/>
      <c r="R42" s="102"/>
      <c r="S42" s="102"/>
      <c r="T42" s="99"/>
      <c r="U42" s="99"/>
      <c r="V42" s="99"/>
    </row>
    <row r="43" spans="1:22">
      <c r="A43" s="99"/>
      <c r="B43" s="99"/>
      <c r="C43" s="99"/>
      <c r="D43" s="99"/>
      <c r="E43" s="99"/>
      <c r="F43" s="99"/>
      <c r="G43" s="99"/>
      <c r="H43" s="99"/>
      <c r="I43" s="99"/>
      <c r="J43" s="99"/>
      <c r="K43" s="99"/>
      <c r="L43" s="99"/>
      <c r="M43" s="99"/>
      <c r="N43" s="99"/>
      <c r="O43" s="99"/>
      <c r="P43" s="99"/>
      <c r="Q43" s="99"/>
      <c r="R43" s="102"/>
      <c r="S43" s="102"/>
      <c r="T43" s="99"/>
      <c r="U43" s="99"/>
      <c r="V43" s="99"/>
    </row>
    <row r="44" spans="1:22">
      <c r="A44" s="99"/>
      <c r="B44" s="99"/>
      <c r="C44" s="99"/>
      <c r="D44" s="99"/>
      <c r="E44" s="99"/>
      <c r="F44" s="99"/>
      <c r="G44" s="99"/>
      <c r="H44" s="99"/>
      <c r="I44" s="99"/>
      <c r="J44" s="99"/>
      <c r="K44" s="99"/>
      <c r="L44" s="99"/>
      <c r="M44" s="99"/>
      <c r="N44" s="99"/>
      <c r="O44" s="99"/>
      <c r="P44" s="99"/>
      <c r="Q44" s="99"/>
      <c r="R44" s="102"/>
      <c r="S44" s="102"/>
      <c r="T44" s="99"/>
      <c r="U44" s="99"/>
      <c r="V44" s="99"/>
    </row>
    <row r="45" spans="1:22">
      <c r="A45" s="99"/>
      <c r="B45" s="99"/>
      <c r="C45" s="99"/>
      <c r="D45" s="99"/>
      <c r="E45" s="99"/>
      <c r="F45" s="99"/>
      <c r="G45" s="99"/>
      <c r="H45" s="99"/>
      <c r="I45" s="99"/>
      <c r="J45" s="99"/>
      <c r="K45" s="99"/>
      <c r="L45" s="99"/>
      <c r="M45" s="99"/>
      <c r="N45" s="99"/>
      <c r="O45" s="99"/>
      <c r="P45" s="99"/>
      <c r="Q45" s="99"/>
      <c r="R45" s="102"/>
      <c r="S45" s="102"/>
      <c r="T45" s="99"/>
      <c r="U45" s="99"/>
      <c r="V45" s="99"/>
    </row>
    <row r="46" spans="1:22">
      <c r="A46" s="99"/>
      <c r="B46" s="99"/>
      <c r="C46" s="99"/>
      <c r="D46" s="99"/>
      <c r="E46" s="99"/>
      <c r="F46" s="99"/>
      <c r="G46" s="99"/>
      <c r="H46" s="99"/>
      <c r="I46" s="99"/>
      <c r="J46" s="99"/>
      <c r="K46" s="99"/>
      <c r="L46" s="99"/>
      <c r="M46" s="99"/>
      <c r="N46" s="99"/>
      <c r="O46" s="99"/>
      <c r="P46" s="99"/>
      <c r="Q46" s="99"/>
      <c r="R46" s="102"/>
      <c r="S46" s="102"/>
      <c r="T46" s="99"/>
      <c r="U46" s="99"/>
      <c r="V46" s="99"/>
    </row>
    <row r="47" spans="1:22">
      <c r="A47" s="99"/>
      <c r="B47" s="99"/>
      <c r="C47" s="99"/>
      <c r="D47" s="99"/>
      <c r="E47" s="99"/>
      <c r="F47" s="99"/>
      <c r="G47" s="99"/>
      <c r="H47" s="99"/>
      <c r="I47" s="99"/>
      <c r="J47" s="99"/>
      <c r="K47" s="99"/>
      <c r="L47" s="99"/>
      <c r="M47" s="99"/>
      <c r="N47" s="99"/>
      <c r="O47" s="99"/>
      <c r="P47" s="99"/>
      <c r="Q47" s="99"/>
      <c r="R47" s="102"/>
      <c r="S47" s="102"/>
      <c r="T47" s="99"/>
      <c r="U47" s="99"/>
      <c r="V47" s="99"/>
    </row>
    <row r="48" spans="1:22">
      <c r="A48" s="99"/>
      <c r="B48" s="99"/>
      <c r="C48" s="99"/>
      <c r="D48" s="99"/>
      <c r="E48" s="99"/>
      <c r="F48" s="99"/>
      <c r="G48" s="99"/>
      <c r="H48" s="99"/>
      <c r="I48" s="99"/>
      <c r="J48" s="99"/>
      <c r="K48" s="99"/>
      <c r="L48" s="99"/>
      <c r="M48" s="99"/>
      <c r="N48" s="99"/>
      <c r="O48" s="99"/>
      <c r="P48" s="99"/>
      <c r="Q48" s="99"/>
      <c r="R48" s="102"/>
      <c r="S48" s="102"/>
      <c r="T48" s="99"/>
      <c r="U48" s="99"/>
      <c r="V48" s="99"/>
    </row>
    <row r="49" spans="1:22">
      <c r="A49" s="99"/>
      <c r="B49" s="99"/>
      <c r="C49" s="99"/>
      <c r="D49" s="99"/>
      <c r="E49" s="99"/>
      <c r="F49" s="99"/>
      <c r="G49" s="99"/>
      <c r="H49" s="99"/>
      <c r="I49" s="99"/>
      <c r="J49" s="99"/>
      <c r="K49" s="99"/>
      <c r="L49" s="99"/>
      <c r="M49" s="99"/>
      <c r="N49" s="99"/>
      <c r="O49" s="99"/>
      <c r="P49" s="99"/>
      <c r="Q49" s="99"/>
      <c r="R49" s="102"/>
      <c r="S49" s="102"/>
      <c r="T49" s="99"/>
      <c r="U49" s="99"/>
      <c r="V49" s="99"/>
    </row>
    <row r="50" spans="1:22">
      <c r="A50" s="99"/>
      <c r="B50" s="99"/>
      <c r="C50" s="99"/>
      <c r="D50" s="99"/>
      <c r="E50" s="99"/>
      <c r="F50" s="99"/>
      <c r="G50" s="99"/>
      <c r="H50" s="99"/>
      <c r="I50" s="99"/>
      <c r="J50" s="99"/>
      <c r="K50" s="99"/>
      <c r="L50" s="99"/>
      <c r="M50" s="99"/>
      <c r="N50" s="99"/>
      <c r="O50" s="99"/>
      <c r="P50" s="99"/>
      <c r="Q50" s="99"/>
      <c r="R50" s="102"/>
      <c r="S50" s="102"/>
      <c r="T50" s="99"/>
      <c r="U50" s="99"/>
      <c r="V50" s="99"/>
    </row>
    <row r="51" spans="1:22">
      <c r="A51" s="99"/>
      <c r="B51" s="99"/>
      <c r="C51" s="99"/>
      <c r="D51" s="99"/>
      <c r="E51" s="99"/>
      <c r="F51" s="99"/>
      <c r="G51" s="99"/>
      <c r="H51" s="99"/>
      <c r="I51" s="99"/>
      <c r="J51" s="99"/>
      <c r="K51" s="99"/>
      <c r="L51" s="99"/>
      <c r="M51" s="99"/>
      <c r="N51" s="99"/>
      <c r="O51" s="99"/>
      <c r="P51" s="99"/>
      <c r="Q51" s="99"/>
      <c r="R51" s="102"/>
      <c r="S51" s="102"/>
      <c r="T51" s="99"/>
      <c r="U51" s="99"/>
      <c r="V51" s="99"/>
    </row>
    <row r="52" spans="1:22">
      <c r="A52" s="99"/>
      <c r="B52" s="99"/>
      <c r="C52" s="99"/>
      <c r="D52" s="99"/>
      <c r="E52" s="99"/>
      <c r="F52" s="99"/>
      <c r="G52" s="99"/>
      <c r="H52" s="99"/>
      <c r="I52" s="99"/>
      <c r="J52" s="99"/>
      <c r="K52" s="99"/>
      <c r="L52" s="99"/>
      <c r="M52" s="99"/>
      <c r="N52" s="99"/>
      <c r="O52" s="99"/>
      <c r="P52" s="99"/>
      <c r="Q52" s="99"/>
      <c r="R52" s="102"/>
      <c r="S52" s="102"/>
      <c r="T52" s="99"/>
      <c r="U52" s="99"/>
      <c r="V52" s="99"/>
    </row>
    <row r="53" spans="1:22">
      <c r="A53" s="99"/>
      <c r="B53" s="99"/>
      <c r="C53" s="99"/>
      <c r="D53" s="99"/>
      <c r="E53" s="99"/>
      <c r="F53" s="99"/>
      <c r="G53" s="99"/>
      <c r="H53" s="99"/>
      <c r="I53" s="99"/>
      <c r="J53" s="99"/>
      <c r="K53" s="99"/>
      <c r="L53" s="99"/>
      <c r="M53" s="99"/>
      <c r="N53" s="99"/>
      <c r="O53" s="99"/>
      <c r="P53" s="99"/>
      <c r="Q53" s="99"/>
      <c r="R53" s="102"/>
      <c r="S53" s="102"/>
      <c r="T53" s="99"/>
      <c r="U53" s="99"/>
      <c r="V53" s="99"/>
    </row>
    <row r="54" spans="1:22">
      <c r="A54" s="99"/>
      <c r="B54" s="99"/>
      <c r="C54" s="99"/>
      <c r="D54" s="99"/>
      <c r="E54" s="99"/>
      <c r="F54" s="99"/>
      <c r="G54" s="99"/>
      <c r="H54" s="99"/>
      <c r="I54" s="99"/>
      <c r="J54" s="99"/>
      <c r="K54" s="99"/>
      <c r="L54" s="99"/>
      <c r="M54" s="99"/>
      <c r="N54" s="99"/>
      <c r="O54" s="99"/>
      <c r="P54" s="99"/>
      <c r="Q54" s="99"/>
      <c r="R54" s="102"/>
      <c r="S54" s="102"/>
      <c r="T54" s="99"/>
      <c r="U54" s="99"/>
      <c r="V54" s="99"/>
    </row>
    <row r="55" spans="1:22">
      <c r="A55" s="99"/>
      <c r="B55" s="99"/>
      <c r="C55" s="99"/>
      <c r="D55" s="99"/>
      <c r="E55" s="99"/>
      <c r="F55" s="99"/>
      <c r="G55" s="99"/>
      <c r="H55" s="99"/>
      <c r="I55" s="99"/>
      <c r="J55" s="99"/>
      <c r="K55" s="99"/>
      <c r="L55" s="99"/>
      <c r="M55" s="99"/>
      <c r="N55" s="99"/>
      <c r="O55" s="99"/>
      <c r="P55" s="99"/>
      <c r="Q55" s="99"/>
      <c r="R55" s="102"/>
      <c r="S55" s="102"/>
      <c r="T55" s="99"/>
      <c r="U55" s="99"/>
      <c r="V55" s="99"/>
    </row>
    <row r="56" spans="1:22">
      <c r="A56" s="99"/>
      <c r="B56" s="99"/>
      <c r="C56" s="99"/>
      <c r="D56" s="99"/>
      <c r="E56" s="99"/>
      <c r="F56" s="99"/>
      <c r="G56" s="99"/>
      <c r="H56" s="99"/>
      <c r="I56" s="99"/>
      <c r="J56" s="99"/>
      <c r="K56" s="99"/>
      <c r="L56" s="99"/>
      <c r="M56" s="99"/>
      <c r="N56" s="99"/>
      <c r="O56" s="99"/>
      <c r="P56" s="99"/>
      <c r="Q56" s="99"/>
      <c r="R56" s="102"/>
      <c r="S56" s="102"/>
      <c r="T56" s="99"/>
      <c r="U56" s="99"/>
      <c r="V56" s="99"/>
    </row>
    <row r="57" spans="1:22">
      <c r="A57" s="99"/>
      <c r="B57" s="99"/>
      <c r="C57" s="99"/>
      <c r="D57" s="99"/>
      <c r="E57" s="99"/>
      <c r="F57" s="99"/>
      <c r="G57" s="99"/>
      <c r="H57" s="99"/>
      <c r="I57" s="99"/>
      <c r="J57" s="99"/>
      <c r="K57" s="99"/>
      <c r="L57" s="99"/>
      <c r="M57" s="99"/>
      <c r="N57" s="99"/>
      <c r="O57" s="99"/>
      <c r="P57" s="99"/>
      <c r="Q57" s="99"/>
      <c r="R57" s="102"/>
      <c r="S57" s="102"/>
      <c r="T57" s="99"/>
      <c r="U57" s="99"/>
      <c r="V57" s="99"/>
    </row>
    <row r="58" spans="1:22">
      <c r="A58" s="99"/>
      <c r="B58" s="99"/>
      <c r="C58" s="99"/>
      <c r="D58" s="99"/>
      <c r="E58" s="99"/>
      <c r="F58" s="99"/>
      <c r="G58" s="99"/>
      <c r="H58" s="99"/>
      <c r="I58" s="99"/>
      <c r="J58" s="99"/>
      <c r="K58" s="99"/>
      <c r="L58" s="99"/>
      <c r="M58" s="99"/>
      <c r="N58" s="99"/>
      <c r="O58" s="99"/>
      <c r="P58" s="99"/>
      <c r="Q58" s="99"/>
      <c r="R58" s="102"/>
      <c r="S58" s="102"/>
      <c r="T58" s="99"/>
      <c r="U58" s="99"/>
      <c r="V58" s="99"/>
    </row>
    <row r="59" spans="1:22">
      <c r="A59" s="99"/>
      <c r="B59" s="99"/>
      <c r="C59" s="99"/>
      <c r="D59" s="99"/>
      <c r="E59" s="99"/>
      <c r="F59" s="99"/>
      <c r="G59" s="99"/>
      <c r="H59" s="99"/>
      <c r="I59" s="99"/>
      <c r="J59" s="99"/>
      <c r="K59" s="99"/>
      <c r="L59" s="99"/>
      <c r="M59" s="99"/>
      <c r="N59" s="99"/>
      <c r="O59" s="99"/>
      <c r="P59" s="99"/>
      <c r="Q59" s="99"/>
      <c r="R59" s="102"/>
      <c r="S59" s="102"/>
      <c r="T59" s="99"/>
      <c r="U59" s="99"/>
      <c r="V59" s="99"/>
    </row>
    <row r="60" spans="1:22">
      <c r="A60" s="99"/>
      <c r="B60" s="99"/>
      <c r="C60" s="99"/>
      <c r="D60" s="99"/>
      <c r="E60" s="99"/>
      <c r="F60" s="99"/>
      <c r="G60" s="99"/>
      <c r="H60" s="99"/>
      <c r="I60" s="99"/>
      <c r="J60" s="99"/>
      <c r="K60" s="99"/>
      <c r="L60" s="99"/>
      <c r="M60" s="99"/>
      <c r="N60" s="99"/>
      <c r="O60" s="99"/>
      <c r="P60" s="99"/>
      <c r="Q60" s="99"/>
      <c r="R60" s="102"/>
      <c r="S60" s="102"/>
      <c r="T60" s="99"/>
      <c r="U60" s="99"/>
      <c r="V60" s="99"/>
    </row>
    <row r="61" spans="1:22">
      <c r="A61" s="99"/>
      <c r="B61" s="99"/>
      <c r="C61" s="99"/>
      <c r="D61" s="99"/>
      <c r="E61" s="99"/>
      <c r="F61" s="99"/>
      <c r="G61" s="99"/>
      <c r="H61" s="99"/>
      <c r="I61" s="99"/>
      <c r="J61" s="99"/>
      <c r="K61" s="99"/>
      <c r="L61" s="99"/>
      <c r="M61" s="99"/>
      <c r="N61" s="99"/>
      <c r="O61" s="99"/>
      <c r="P61" s="99"/>
      <c r="Q61" s="99"/>
      <c r="R61" s="102"/>
      <c r="S61" s="102"/>
      <c r="T61" s="99"/>
      <c r="U61" s="99"/>
      <c r="V61" s="99"/>
    </row>
    <row r="62" spans="1:22">
      <c r="A62" s="99"/>
      <c r="B62" s="99"/>
      <c r="C62" s="99"/>
      <c r="D62" s="99"/>
      <c r="E62" s="99"/>
      <c r="F62" s="99"/>
      <c r="G62" s="99"/>
      <c r="H62" s="99"/>
      <c r="I62" s="99"/>
      <c r="J62" s="99"/>
      <c r="K62" s="99"/>
      <c r="L62" s="99"/>
      <c r="M62" s="99"/>
      <c r="N62" s="99"/>
      <c r="O62" s="99"/>
      <c r="P62" s="99"/>
      <c r="Q62" s="99"/>
      <c r="R62" s="102"/>
      <c r="S62" s="102"/>
      <c r="T62" s="99"/>
      <c r="U62" s="99"/>
      <c r="V62" s="99"/>
    </row>
    <row r="63" spans="1:22">
      <c r="A63" s="99"/>
      <c r="B63" s="99"/>
      <c r="C63" s="99"/>
      <c r="D63" s="99"/>
      <c r="E63" s="99"/>
      <c r="F63" s="99"/>
      <c r="G63" s="99"/>
      <c r="H63" s="99"/>
      <c r="I63" s="99"/>
      <c r="J63" s="99"/>
      <c r="K63" s="99"/>
      <c r="L63" s="99"/>
      <c r="M63" s="99"/>
      <c r="N63" s="99"/>
      <c r="O63" s="99"/>
      <c r="P63" s="99"/>
      <c r="Q63" s="99"/>
      <c r="R63" s="102"/>
      <c r="S63" s="102"/>
      <c r="T63" s="99"/>
      <c r="U63" s="99"/>
      <c r="V63" s="99"/>
    </row>
    <row r="64" spans="1:22">
      <c r="A64" s="99"/>
      <c r="B64" s="99"/>
      <c r="C64" s="99"/>
      <c r="D64" s="99"/>
      <c r="E64" s="99"/>
      <c r="F64" s="99"/>
      <c r="G64" s="99"/>
      <c r="H64" s="99"/>
      <c r="I64" s="99"/>
      <c r="J64" s="99"/>
      <c r="K64" s="99"/>
      <c r="L64" s="99"/>
      <c r="M64" s="99"/>
      <c r="N64" s="99"/>
      <c r="O64" s="99"/>
      <c r="P64" s="99"/>
      <c r="Q64" s="99"/>
      <c r="R64" s="102"/>
      <c r="S64" s="102"/>
      <c r="T64" s="99"/>
      <c r="U64" s="99"/>
      <c r="V64" s="99"/>
    </row>
    <row r="65" spans="1:22">
      <c r="A65" s="99"/>
      <c r="B65" s="99"/>
      <c r="C65" s="99"/>
      <c r="D65" s="99"/>
      <c r="E65" s="99"/>
      <c r="F65" s="99"/>
      <c r="G65" s="99"/>
      <c r="H65" s="99"/>
      <c r="I65" s="99"/>
      <c r="J65" s="99"/>
      <c r="K65" s="99"/>
      <c r="L65" s="99"/>
      <c r="M65" s="99"/>
      <c r="N65" s="99"/>
      <c r="O65" s="99"/>
      <c r="P65" s="99"/>
      <c r="Q65" s="99"/>
      <c r="R65" s="102"/>
      <c r="S65" s="102"/>
      <c r="T65" s="99"/>
      <c r="U65" s="99"/>
      <c r="V65" s="99"/>
    </row>
    <row r="66" spans="1:22">
      <c r="A66" s="99"/>
      <c r="B66" s="99"/>
      <c r="C66" s="99"/>
      <c r="D66" s="99"/>
      <c r="E66" s="99"/>
      <c r="F66" s="99"/>
      <c r="G66" s="99"/>
      <c r="H66" s="99"/>
      <c r="I66" s="99"/>
      <c r="J66" s="99"/>
      <c r="K66" s="99"/>
      <c r="L66" s="99"/>
      <c r="M66" s="99"/>
      <c r="N66" s="99"/>
      <c r="O66" s="99"/>
      <c r="P66" s="99"/>
      <c r="Q66" s="99"/>
      <c r="R66" s="102"/>
      <c r="S66" s="102"/>
      <c r="T66" s="99"/>
      <c r="U66" s="99"/>
      <c r="V66" s="99"/>
    </row>
    <row r="67" spans="1:22">
      <c r="A67" s="99"/>
      <c r="B67" s="99"/>
      <c r="C67" s="99"/>
      <c r="D67" s="99"/>
      <c r="E67" s="99"/>
      <c r="F67" s="99"/>
      <c r="G67" s="99"/>
      <c r="H67" s="99"/>
      <c r="I67" s="99"/>
      <c r="J67" s="99"/>
      <c r="K67" s="99"/>
      <c r="L67" s="99"/>
      <c r="M67" s="99"/>
      <c r="N67" s="99"/>
      <c r="O67" s="99"/>
      <c r="P67" s="99"/>
      <c r="Q67" s="99"/>
      <c r="R67" s="102"/>
      <c r="S67" s="102"/>
      <c r="T67" s="99"/>
      <c r="U67" s="99"/>
      <c r="V67" s="99"/>
    </row>
    <row r="68" spans="1:22">
      <c r="A68" s="99"/>
      <c r="B68" s="99"/>
      <c r="C68" s="99"/>
      <c r="D68" s="99"/>
      <c r="E68" s="99"/>
      <c r="F68" s="99"/>
      <c r="G68" s="99"/>
      <c r="H68" s="99"/>
      <c r="I68" s="99"/>
      <c r="J68" s="99"/>
      <c r="K68" s="99"/>
      <c r="L68" s="99"/>
      <c r="M68" s="99"/>
      <c r="N68" s="99"/>
      <c r="O68" s="99"/>
      <c r="P68" s="99"/>
      <c r="Q68" s="99"/>
      <c r="R68" s="102"/>
      <c r="S68" s="102"/>
      <c r="T68" s="99"/>
      <c r="U68" s="99"/>
      <c r="V68" s="99"/>
    </row>
    <row r="69" spans="1:22">
      <c r="A69" s="99"/>
      <c r="B69" s="99"/>
      <c r="C69" s="99"/>
      <c r="D69" s="99"/>
      <c r="E69" s="99"/>
      <c r="F69" s="99"/>
      <c r="G69" s="99"/>
      <c r="H69" s="99"/>
      <c r="I69" s="99"/>
      <c r="J69" s="99"/>
      <c r="K69" s="99"/>
      <c r="L69" s="99"/>
      <c r="M69" s="99"/>
      <c r="N69" s="99"/>
      <c r="O69" s="99"/>
      <c r="P69" s="99"/>
      <c r="Q69" s="99"/>
      <c r="R69" s="102"/>
      <c r="S69" s="102"/>
      <c r="T69" s="99"/>
      <c r="U69" s="99"/>
      <c r="V69" s="99"/>
    </row>
    <row r="70" spans="1:22">
      <c r="A70" s="99"/>
      <c r="B70" s="99"/>
      <c r="C70" s="99"/>
      <c r="D70" s="99"/>
      <c r="E70" s="99"/>
      <c r="F70" s="99"/>
      <c r="G70" s="99"/>
      <c r="H70" s="99"/>
      <c r="I70" s="99"/>
      <c r="J70" s="99"/>
      <c r="K70" s="99"/>
      <c r="L70" s="99"/>
      <c r="M70" s="99"/>
      <c r="N70" s="99"/>
      <c r="O70" s="99"/>
      <c r="P70" s="99"/>
      <c r="Q70" s="99"/>
      <c r="R70" s="102"/>
      <c r="S70" s="102"/>
      <c r="T70" s="99"/>
      <c r="U70" s="99"/>
      <c r="V70" s="99"/>
    </row>
    <row r="71" spans="1:22">
      <c r="A71" s="99"/>
      <c r="B71" s="99"/>
      <c r="C71" s="99"/>
      <c r="D71" s="99"/>
      <c r="E71" s="99"/>
      <c r="F71" s="99"/>
      <c r="G71" s="99"/>
      <c r="H71" s="99"/>
      <c r="I71" s="99"/>
      <c r="J71" s="99"/>
      <c r="K71" s="99"/>
      <c r="L71" s="99"/>
      <c r="M71" s="99"/>
      <c r="N71" s="99"/>
      <c r="O71" s="99"/>
      <c r="P71" s="99"/>
      <c r="Q71" s="99"/>
      <c r="R71" s="102"/>
      <c r="S71" s="102"/>
      <c r="T71" s="99"/>
      <c r="U71" s="99"/>
      <c r="V71" s="99"/>
    </row>
    <row r="72" spans="1:22">
      <c r="A72" s="99"/>
      <c r="B72" s="99"/>
      <c r="C72" s="99"/>
      <c r="D72" s="99"/>
      <c r="E72" s="99"/>
      <c r="F72" s="99"/>
      <c r="G72" s="99"/>
      <c r="H72" s="99"/>
      <c r="I72" s="99"/>
      <c r="J72" s="99"/>
      <c r="K72" s="99"/>
      <c r="L72" s="99"/>
      <c r="M72" s="99"/>
      <c r="N72" s="99"/>
      <c r="O72" s="99"/>
      <c r="P72" s="99"/>
      <c r="Q72" s="99"/>
      <c r="R72" s="102"/>
      <c r="S72" s="102"/>
      <c r="T72" s="99"/>
      <c r="U72" s="99"/>
      <c r="V72" s="99"/>
    </row>
    <row r="73" spans="1:22">
      <c r="A73" s="99"/>
      <c r="B73" s="99"/>
      <c r="C73" s="99"/>
      <c r="D73" s="99"/>
      <c r="E73" s="99"/>
      <c r="F73" s="99"/>
      <c r="G73" s="99"/>
      <c r="H73" s="99"/>
      <c r="I73" s="99"/>
      <c r="J73" s="99"/>
      <c r="K73" s="99"/>
      <c r="L73" s="99"/>
      <c r="M73" s="99"/>
      <c r="N73" s="99"/>
      <c r="O73" s="99"/>
      <c r="P73" s="99"/>
      <c r="Q73" s="99"/>
      <c r="R73" s="102"/>
      <c r="S73" s="102"/>
      <c r="T73" s="99"/>
      <c r="U73" s="99"/>
      <c r="V73" s="99"/>
    </row>
    <row r="74" spans="1:22">
      <c r="A74" s="99"/>
      <c r="B74" s="99"/>
      <c r="C74" s="99"/>
      <c r="D74" s="99"/>
      <c r="E74" s="99"/>
      <c r="F74" s="99"/>
      <c r="G74" s="99"/>
      <c r="H74" s="99"/>
      <c r="I74" s="99"/>
      <c r="J74" s="99"/>
      <c r="K74" s="99"/>
      <c r="L74" s="99"/>
      <c r="M74" s="99"/>
      <c r="N74" s="99"/>
      <c r="O74" s="99"/>
      <c r="P74" s="99"/>
      <c r="Q74" s="99"/>
      <c r="R74" s="102"/>
      <c r="S74" s="102"/>
      <c r="T74" s="99"/>
      <c r="U74" s="99"/>
      <c r="V74" s="99"/>
    </row>
    <row r="75" spans="1:22">
      <c r="A75" s="99"/>
      <c r="B75" s="99"/>
      <c r="C75" s="99"/>
      <c r="D75" s="99"/>
      <c r="E75" s="99"/>
      <c r="F75" s="99"/>
      <c r="G75" s="99"/>
      <c r="H75" s="99"/>
      <c r="I75" s="99"/>
      <c r="J75" s="99"/>
      <c r="K75" s="99"/>
      <c r="L75" s="99"/>
      <c r="M75" s="99"/>
      <c r="N75" s="99"/>
      <c r="O75" s="99"/>
      <c r="P75" s="99"/>
      <c r="Q75" s="99"/>
      <c r="R75" s="102"/>
      <c r="S75" s="102"/>
      <c r="T75" s="99"/>
      <c r="U75" s="99"/>
      <c r="V75" s="99"/>
    </row>
    <row r="76" spans="1:22">
      <c r="A76" s="99"/>
      <c r="B76" s="99"/>
      <c r="C76" s="99"/>
      <c r="D76" s="99"/>
      <c r="E76" s="99"/>
      <c r="F76" s="99"/>
      <c r="G76" s="99"/>
      <c r="H76" s="99"/>
      <c r="I76" s="99"/>
      <c r="J76" s="99"/>
      <c r="K76" s="99"/>
      <c r="L76" s="99"/>
      <c r="M76" s="99"/>
      <c r="N76" s="99"/>
      <c r="O76" s="99"/>
      <c r="P76" s="99"/>
      <c r="Q76" s="99"/>
      <c r="R76" s="102"/>
      <c r="S76" s="102"/>
      <c r="T76" s="99"/>
      <c r="U76" s="99"/>
      <c r="V76" s="99"/>
    </row>
    <row r="77" spans="1:22">
      <c r="A77" s="99"/>
      <c r="B77" s="99"/>
      <c r="C77" s="99"/>
      <c r="D77" s="99"/>
      <c r="E77" s="99"/>
      <c r="F77" s="99"/>
      <c r="G77" s="99"/>
      <c r="H77" s="99"/>
      <c r="I77" s="99"/>
      <c r="J77" s="99"/>
      <c r="K77" s="99"/>
      <c r="L77" s="99"/>
      <c r="M77" s="99"/>
      <c r="N77" s="99"/>
      <c r="O77" s="99"/>
      <c r="P77" s="99"/>
      <c r="Q77" s="99"/>
      <c r="R77" s="102"/>
      <c r="S77" s="102"/>
      <c r="T77" s="99"/>
      <c r="U77" s="99"/>
      <c r="V77" s="99"/>
    </row>
    <row r="78" spans="1:22">
      <c r="A78" s="99"/>
      <c r="B78" s="99"/>
      <c r="C78" s="99"/>
      <c r="D78" s="99"/>
      <c r="E78" s="99"/>
      <c r="F78" s="99"/>
      <c r="G78" s="99"/>
      <c r="H78" s="99"/>
      <c r="I78" s="99"/>
      <c r="J78" s="99"/>
      <c r="K78" s="99"/>
      <c r="L78" s="99"/>
      <c r="M78" s="99"/>
      <c r="N78" s="99"/>
      <c r="O78" s="99"/>
      <c r="P78" s="99"/>
      <c r="Q78" s="99"/>
      <c r="R78" s="102"/>
      <c r="S78" s="102"/>
      <c r="T78" s="99"/>
      <c r="U78" s="99"/>
      <c r="V78" s="99"/>
    </row>
    <row r="79" spans="1:22">
      <c r="A79" s="99"/>
      <c r="B79" s="99"/>
      <c r="C79" s="99"/>
      <c r="D79" s="99"/>
      <c r="E79" s="99"/>
      <c r="F79" s="99"/>
      <c r="G79" s="99"/>
      <c r="H79" s="99"/>
      <c r="I79" s="99"/>
      <c r="J79" s="99"/>
      <c r="K79" s="99"/>
      <c r="L79" s="99"/>
      <c r="M79" s="99"/>
      <c r="N79" s="99"/>
      <c r="O79" s="99"/>
      <c r="P79" s="99"/>
      <c r="Q79" s="99"/>
      <c r="R79" s="102"/>
      <c r="S79" s="102"/>
      <c r="T79" s="99"/>
      <c r="U79" s="99"/>
      <c r="V79" s="99"/>
    </row>
    <row r="80" spans="1:22">
      <c r="A80" s="99"/>
      <c r="B80" s="99"/>
      <c r="C80" s="99"/>
      <c r="D80" s="99"/>
      <c r="E80" s="99"/>
      <c r="F80" s="99"/>
      <c r="G80" s="99"/>
      <c r="H80" s="99"/>
      <c r="I80" s="99"/>
      <c r="J80" s="99"/>
      <c r="K80" s="99"/>
      <c r="L80" s="99"/>
      <c r="M80" s="99"/>
      <c r="N80" s="99"/>
      <c r="O80" s="99"/>
      <c r="P80" s="99"/>
      <c r="Q80" s="99"/>
      <c r="R80" s="102"/>
      <c r="S80" s="102"/>
      <c r="T80" s="99"/>
      <c r="U80" s="99"/>
      <c r="V80" s="99"/>
    </row>
    <row r="81" spans="1:22">
      <c r="A81" s="99"/>
      <c r="B81" s="99"/>
      <c r="C81" s="99"/>
      <c r="D81" s="99"/>
      <c r="E81" s="99"/>
      <c r="F81" s="99"/>
      <c r="G81" s="99"/>
      <c r="H81" s="99"/>
      <c r="I81" s="99"/>
      <c r="J81" s="99"/>
      <c r="K81" s="99"/>
      <c r="L81" s="99"/>
      <c r="M81" s="99"/>
      <c r="N81" s="99"/>
      <c r="O81" s="99"/>
      <c r="P81" s="99"/>
      <c r="Q81" s="99"/>
      <c r="R81" s="102"/>
      <c r="S81" s="102"/>
      <c r="T81" s="99"/>
      <c r="U81" s="99"/>
      <c r="V81" s="99"/>
    </row>
    <row r="82" spans="1:22">
      <c r="A82" s="99"/>
      <c r="B82" s="99"/>
      <c r="C82" s="99"/>
      <c r="D82" s="99"/>
      <c r="E82" s="99"/>
      <c r="F82" s="99"/>
      <c r="G82" s="99"/>
      <c r="H82" s="99"/>
      <c r="I82" s="99"/>
      <c r="J82" s="99"/>
      <c r="K82" s="99"/>
      <c r="L82" s="99"/>
      <c r="M82" s="99"/>
      <c r="N82" s="99"/>
      <c r="O82" s="99"/>
      <c r="P82" s="99"/>
      <c r="Q82" s="99"/>
      <c r="R82" s="102"/>
      <c r="S82" s="102"/>
      <c r="T82" s="99"/>
      <c r="U82" s="99"/>
      <c r="V82" s="99"/>
    </row>
    <row r="83" spans="1:22">
      <c r="A83" s="99"/>
      <c r="B83" s="99"/>
      <c r="C83" s="99"/>
      <c r="D83" s="99"/>
      <c r="E83" s="99"/>
      <c r="F83" s="99"/>
      <c r="G83" s="99"/>
      <c r="H83" s="99"/>
      <c r="I83" s="99"/>
      <c r="J83" s="99"/>
      <c r="K83" s="99"/>
      <c r="L83" s="99"/>
      <c r="M83" s="99"/>
      <c r="N83" s="99"/>
      <c r="O83" s="99"/>
      <c r="P83" s="99"/>
      <c r="Q83" s="99"/>
      <c r="R83" s="102"/>
      <c r="S83" s="102"/>
      <c r="T83" s="99"/>
      <c r="U83" s="99"/>
      <c r="V83" s="99"/>
    </row>
    <row r="84" spans="1:22">
      <c r="A84" s="99"/>
      <c r="B84" s="99"/>
      <c r="C84" s="99"/>
      <c r="D84" s="99"/>
      <c r="E84" s="99"/>
      <c r="F84" s="99"/>
      <c r="G84" s="99"/>
      <c r="H84" s="99"/>
      <c r="I84" s="99"/>
      <c r="J84" s="99"/>
      <c r="K84" s="99"/>
      <c r="L84" s="99"/>
      <c r="M84" s="99"/>
      <c r="N84" s="99"/>
      <c r="O84" s="99"/>
      <c r="P84" s="99"/>
      <c r="Q84" s="99"/>
      <c r="R84" s="102"/>
      <c r="S84" s="102"/>
      <c r="T84" s="99"/>
      <c r="U84" s="99"/>
      <c r="V84" s="99"/>
    </row>
    <row r="85" spans="1:22">
      <c r="A85" s="99"/>
      <c r="B85" s="99"/>
      <c r="C85" s="99"/>
      <c r="D85" s="99"/>
      <c r="E85" s="99"/>
      <c r="F85" s="99"/>
      <c r="G85" s="99"/>
      <c r="H85" s="99"/>
      <c r="I85" s="99"/>
      <c r="J85" s="99"/>
      <c r="K85" s="99"/>
      <c r="L85" s="99"/>
      <c r="M85" s="99"/>
      <c r="N85" s="99"/>
      <c r="O85" s="99"/>
      <c r="P85" s="99"/>
      <c r="Q85" s="99"/>
      <c r="R85" s="102"/>
      <c r="S85" s="102"/>
      <c r="T85" s="99"/>
      <c r="U85" s="99"/>
      <c r="V85" s="99"/>
    </row>
    <row r="86" spans="1:22">
      <c r="A86" s="99"/>
      <c r="B86" s="99"/>
      <c r="C86" s="99"/>
      <c r="D86" s="99"/>
      <c r="E86" s="99"/>
      <c r="F86" s="99"/>
      <c r="G86" s="99"/>
      <c r="H86" s="99"/>
      <c r="I86" s="99"/>
      <c r="J86" s="99"/>
      <c r="K86" s="99"/>
      <c r="L86" s="99"/>
      <c r="M86" s="99"/>
      <c r="N86" s="99"/>
      <c r="O86" s="99"/>
      <c r="P86" s="99"/>
      <c r="Q86" s="99"/>
      <c r="R86" s="102"/>
      <c r="S86" s="102"/>
      <c r="T86" s="99"/>
      <c r="U86" s="99"/>
      <c r="V86" s="99"/>
    </row>
    <row r="87" spans="1:22">
      <c r="A87" s="99"/>
      <c r="B87" s="99"/>
      <c r="C87" s="99"/>
      <c r="D87" s="99"/>
      <c r="E87" s="99"/>
      <c r="F87" s="99"/>
      <c r="G87" s="99"/>
      <c r="H87" s="99"/>
      <c r="I87" s="99"/>
      <c r="J87" s="99"/>
      <c r="K87" s="99"/>
      <c r="L87" s="99"/>
      <c r="M87" s="99"/>
      <c r="N87" s="99"/>
      <c r="O87" s="99"/>
      <c r="P87" s="99"/>
      <c r="Q87" s="99"/>
      <c r="R87" s="102"/>
      <c r="S87" s="102"/>
      <c r="T87" s="99"/>
      <c r="U87" s="99"/>
      <c r="V87" s="99"/>
    </row>
    <row r="88" spans="1:22">
      <c r="A88" s="99"/>
      <c r="B88" s="99"/>
      <c r="C88" s="99"/>
      <c r="D88" s="99"/>
      <c r="E88" s="99"/>
      <c r="F88" s="99"/>
      <c r="G88" s="99"/>
      <c r="H88" s="99"/>
      <c r="I88" s="99"/>
      <c r="J88" s="99"/>
      <c r="K88" s="99"/>
      <c r="L88" s="99"/>
      <c r="M88" s="99"/>
      <c r="N88" s="99"/>
      <c r="O88" s="99"/>
      <c r="P88" s="99"/>
      <c r="Q88" s="99"/>
      <c r="R88" s="102"/>
      <c r="S88" s="102"/>
      <c r="T88" s="99"/>
      <c r="U88" s="99"/>
      <c r="V88" s="99"/>
    </row>
    <row r="89" spans="1:22">
      <c r="A89" s="99"/>
      <c r="B89" s="99"/>
      <c r="C89" s="99"/>
      <c r="D89" s="99"/>
      <c r="E89" s="99"/>
      <c r="F89" s="99"/>
      <c r="G89" s="99"/>
      <c r="H89" s="99"/>
      <c r="I89" s="99"/>
      <c r="J89" s="99"/>
      <c r="K89" s="99"/>
      <c r="L89" s="99"/>
      <c r="M89" s="99"/>
      <c r="N89" s="99"/>
      <c r="O89" s="99"/>
      <c r="P89" s="99"/>
      <c r="Q89" s="99"/>
      <c r="R89" s="102"/>
      <c r="S89" s="102"/>
      <c r="T89" s="99"/>
      <c r="U89" s="99"/>
      <c r="V89" s="99"/>
    </row>
    <row r="90" spans="1:22">
      <c r="A90" s="99"/>
      <c r="B90" s="99"/>
      <c r="C90" s="99"/>
      <c r="D90" s="99"/>
      <c r="E90" s="99"/>
      <c r="F90" s="99"/>
      <c r="G90" s="99"/>
      <c r="H90" s="99"/>
      <c r="I90" s="99"/>
      <c r="J90" s="99"/>
      <c r="K90" s="99"/>
      <c r="L90" s="99"/>
      <c r="M90" s="99"/>
      <c r="N90" s="99"/>
      <c r="O90" s="99"/>
      <c r="P90" s="99"/>
      <c r="Q90" s="99"/>
      <c r="R90" s="102"/>
      <c r="S90" s="102"/>
      <c r="T90" s="99"/>
      <c r="U90" s="99"/>
      <c r="V90" s="99"/>
    </row>
    <row r="91" spans="1:22">
      <c r="A91" s="99"/>
      <c r="B91" s="99"/>
      <c r="C91" s="99"/>
      <c r="D91" s="99"/>
      <c r="E91" s="99"/>
      <c r="F91" s="99"/>
      <c r="G91" s="99"/>
      <c r="H91" s="99"/>
      <c r="I91" s="99"/>
      <c r="J91" s="99"/>
      <c r="K91" s="99"/>
      <c r="L91" s="99"/>
      <c r="M91" s="99"/>
      <c r="N91" s="99"/>
      <c r="O91" s="99"/>
      <c r="P91" s="99"/>
      <c r="Q91" s="99"/>
      <c r="R91" s="102"/>
      <c r="S91" s="102"/>
      <c r="T91" s="99"/>
      <c r="U91" s="99"/>
      <c r="V91" s="99"/>
    </row>
    <row r="92" spans="1:22">
      <c r="A92" s="99"/>
      <c r="B92" s="99"/>
      <c r="C92" s="99"/>
      <c r="D92" s="99"/>
      <c r="E92" s="99"/>
      <c r="F92" s="99"/>
      <c r="G92" s="99"/>
      <c r="H92" s="99"/>
      <c r="I92" s="99"/>
      <c r="J92" s="99"/>
      <c r="K92" s="99"/>
      <c r="L92" s="99"/>
      <c r="M92" s="99"/>
      <c r="N92" s="99"/>
      <c r="O92" s="99"/>
      <c r="P92" s="99"/>
      <c r="Q92" s="99"/>
      <c r="R92" s="102"/>
      <c r="S92" s="102"/>
      <c r="T92" s="99"/>
      <c r="U92" s="99"/>
      <c r="V92" s="99"/>
    </row>
    <row r="93" spans="1:22">
      <c r="A93" s="99"/>
      <c r="B93" s="99"/>
      <c r="C93" s="99"/>
      <c r="D93" s="99"/>
      <c r="E93" s="99"/>
      <c r="F93" s="99"/>
      <c r="G93" s="99"/>
      <c r="H93" s="99"/>
      <c r="I93" s="99"/>
      <c r="J93" s="99"/>
      <c r="K93" s="99"/>
      <c r="L93" s="99"/>
      <c r="M93" s="99"/>
      <c r="N93" s="99"/>
      <c r="O93" s="99"/>
      <c r="P93" s="99"/>
      <c r="Q93" s="99"/>
      <c r="R93" s="102"/>
      <c r="S93" s="102"/>
      <c r="T93" s="99"/>
      <c r="U93" s="99"/>
      <c r="V93" s="99"/>
    </row>
    <row r="94" spans="1:22">
      <c r="A94" s="99"/>
      <c r="B94" s="99"/>
      <c r="C94" s="99"/>
      <c r="D94" s="99"/>
      <c r="E94" s="99"/>
      <c r="F94" s="99"/>
      <c r="G94" s="99"/>
      <c r="H94" s="99"/>
      <c r="I94" s="99"/>
      <c r="J94" s="99"/>
      <c r="K94" s="99"/>
      <c r="L94" s="99"/>
      <c r="M94" s="99"/>
      <c r="N94" s="99"/>
      <c r="O94" s="99"/>
      <c r="P94" s="99"/>
      <c r="Q94" s="99"/>
      <c r="R94" s="102"/>
      <c r="S94" s="102"/>
      <c r="T94" s="99"/>
      <c r="U94" s="99"/>
      <c r="V94" s="99"/>
    </row>
    <row r="95" spans="1:22">
      <c r="A95" s="99"/>
      <c r="B95" s="99"/>
      <c r="C95" s="99"/>
      <c r="D95" s="99"/>
      <c r="E95" s="99"/>
      <c r="F95" s="99"/>
      <c r="G95" s="99"/>
      <c r="H95" s="99"/>
      <c r="I95" s="99"/>
      <c r="J95" s="99"/>
      <c r="K95" s="99"/>
      <c r="L95" s="99"/>
      <c r="M95" s="99"/>
      <c r="N95" s="99"/>
      <c r="O95" s="99"/>
      <c r="P95" s="99"/>
      <c r="Q95" s="99"/>
      <c r="R95" s="102"/>
      <c r="S95" s="102"/>
      <c r="T95" s="99"/>
      <c r="U95" s="99"/>
      <c r="V95" s="99"/>
    </row>
    <row r="96" spans="1:22">
      <c r="A96" s="99"/>
      <c r="B96" s="99"/>
      <c r="C96" s="99"/>
      <c r="D96" s="99"/>
      <c r="E96" s="99"/>
      <c r="F96" s="99"/>
      <c r="G96" s="99"/>
      <c r="H96" s="99"/>
      <c r="I96" s="99"/>
      <c r="J96" s="99"/>
      <c r="K96" s="99"/>
      <c r="L96" s="99"/>
      <c r="M96" s="99"/>
      <c r="N96" s="99"/>
      <c r="O96" s="99"/>
      <c r="P96" s="99"/>
      <c r="Q96" s="99"/>
      <c r="R96" s="102"/>
      <c r="S96" s="102"/>
      <c r="T96" s="99"/>
      <c r="U96" s="99"/>
      <c r="V96" s="99"/>
    </row>
    <row r="97" spans="1:22">
      <c r="A97" s="99"/>
      <c r="B97" s="99"/>
      <c r="C97" s="99"/>
      <c r="D97" s="99"/>
      <c r="E97" s="99"/>
      <c r="F97" s="99"/>
      <c r="G97" s="99"/>
      <c r="H97" s="99"/>
      <c r="I97" s="99"/>
      <c r="J97" s="99"/>
      <c r="K97" s="99"/>
      <c r="L97" s="99"/>
      <c r="M97" s="99"/>
      <c r="N97" s="99"/>
      <c r="O97" s="99"/>
      <c r="P97" s="99"/>
      <c r="Q97" s="99"/>
      <c r="R97" s="102"/>
      <c r="S97" s="102"/>
      <c r="T97" s="99"/>
      <c r="U97" s="99"/>
      <c r="V97" s="99"/>
    </row>
    <row r="98" spans="1:22">
      <c r="A98" s="99"/>
      <c r="B98" s="99"/>
      <c r="C98" s="99"/>
      <c r="D98" s="99"/>
      <c r="E98" s="99"/>
      <c r="F98" s="99"/>
      <c r="G98" s="99"/>
      <c r="H98" s="99"/>
      <c r="I98" s="99"/>
      <c r="J98" s="99"/>
      <c r="K98" s="99"/>
      <c r="L98" s="99"/>
      <c r="M98" s="99"/>
      <c r="N98" s="99"/>
      <c r="O98" s="99"/>
      <c r="P98" s="99"/>
      <c r="Q98" s="99"/>
      <c r="R98" s="102"/>
      <c r="S98" s="102"/>
      <c r="T98" s="99"/>
      <c r="U98" s="99"/>
      <c r="V98" s="99"/>
    </row>
    <row r="99" spans="1:22">
      <c r="A99" s="99"/>
      <c r="B99" s="99"/>
      <c r="C99" s="99"/>
      <c r="D99" s="99"/>
      <c r="E99" s="99"/>
      <c r="F99" s="99"/>
      <c r="G99" s="99"/>
      <c r="H99" s="99"/>
      <c r="I99" s="99"/>
      <c r="J99" s="99"/>
      <c r="K99" s="99"/>
      <c r="L99" s="99"/>
      <c r="M99" s="99"/>
      <c r="N99" s="99"/>
      <c r="O99" s="99"/>
      <c r="P99" s="99"/>
      <c r="Q99" s="99"/>
      <c r="R99" s="102"/>
      <c r="S99" s="102"/>
      <c r="T99" s="99"/>
      <c r="U99" s="99"/>
      <c r="V99" s="99"/>
    </row>
    <row r="100" spans="1:22">
      <c r="A100" s="99"/>
      <c r="B100" s="99"/>
      <c r="C100" s="99"/>
      <c r="D100" s="99"/>
      <c r="E100" s="99"/>
      <c r="F100" s="99"/>
      <c r="G100" s="99"/>
      <c r="H100" s="99"/>
      <c r="I100" s="99"/>
      <c r="J100" s="99"/>
      <c r="K100" s="99"/>
      <c r="L100" s="99"/>
      <c r="M100" s="99"/>
      <c r="N100" s="99"/>
      <c r="O100" s="99"/>
      <c r="P100" s="99"/>
      <c r="Q100" s="99"/>
      <c r="R100" s="102"/>
      <c r="S100" s="102"/>
      <c r="T100" s="99"/>
      <c r="U100" s="99"/>
      <c r="V100" s="99"/>
    </row>
    <row r="101" spans="1:22">
      <c r="A101" s="99"/>
      <c r="B101" s="99"/>
      <c r="C101" s="99"/>
      <c r="D101" s="99"/>
      <c r="E101" s="99"/>
      <c r="F101" s="99"/>
      <c r="G101" s="99"/>
      <c r="H101" s="99"/>
      <c r="I101" s="99"/>
      <c r="J101" s="99"/>
      <c r="K101" s="99"/>
      <c r="L101" s="99"/>
      <c r="M101" s="99"/>
      <c r="N101" s="99"/>
      <c r="O101" s="99"/>
      <c r="P101" s="99"/>
      <c r="Q101" s="99"/>
      <c r="R101" s="102"/>
      <c r="S101" s="102"/>
      <c r="T101" s="99"/>
      <c r="U101" s="99"/>
      <c r="V101" s="99"/>
    </row>
    <row r="102" spans="1:22">
      <c r="A102" s="99"/>
      <c r="B102" s="99"/>
      <c r="C102" s="99"/>
      <c r="D102" s="99"/>
      <c r="E102" s="99"/>
      <c r="F102" s="99"/>
      <c r="G102" s="99"/>
      <c r="H102" s="99"/>
      <c r="I102" s="99"/>
      <c r="J102" s="99"/>
      <c r="K102" s="99"/>
      <c r="L102" s="99"/>
      <c r="M102" s="99"/>
      <c r="N102" s="99"/>
      <c r="O102" s="99"/>
      <c r="P102" s="99"/>
      <c r="Q102" s="99"/>
      <c r="R102" s="102"/>
      <c r="S102" s="102"/>
      <c r="T102" s="99"/>
      <c r="U102" s="99"/>
      <c r="V102" s="99"/>
    </row>
    <row r="103" spans="1:22">
      <c r="A103" s="99"/>
      <c r="B103" s="99"/>
      <c r="C103" s="99"/>
      <c r="D103" s="99"/>
      <c r="E103" s="99"/>
      <c r="F103" s="99"/>
      <c r="G103" s="99"/>
      <c r="H103" s="99"/>
      <c r="I103" s="99"/>
      <c r="J103" s="99"/>
      <c r="K103" s="99"/>
      <c r="L103" s="99"/>
      <c r="M103" s="99"/>
      <c r="N103" s="99"/>
      <c r="O103" s="99"/>
      <c r="P103" s="99"/>
      <c r="Q103" s="99"/>
      <c r="R103" s="102"/>
      <c r="S103" s="102"/>
      <c r="T103" s="99"/>
      <c r="U103" s="99"/>
      <c r="V103" s="99"/>
    </row>
    <row r="104" spans="1:22">
      <c r="A104" s="99"/>
      <c r="B104" s="99"/>
      <c r="C104" s="99"/>
      <c r="D104" s="99"/>
      <c r="E104" s="99"/>
      <c r="F104" s="99"/>
      <c r="G104" s="99"/>
      <c r="H104" s="99"/>
      <c r="I104" s="99"/>
      <c r="J104" s="99"/>
      <c r="K104" s="99"/>
      <c r="L104" s="99"/>
      <c r="M104" s="99"/>
      <c r="N104" s="99"/>
      <c r="O104" s="99"/>
      <c r="P104" s="99"/>
      <c r="Q104" s="99"/>
      <c r="R104" s="102"/>
      <c r="S104" s="102"/>
      <c r="T104" s="99"/>
      <c r="U104" s="99"/>
      <c r="V104" s="99"/>
    </row>
    <row r="105" spans="1:22">
      <c r="A105" s="99"/>
      <c r="B105" s="99"/>
      <c r="C105" s="99"/>
      <c r="D105" s="99"/>
      <c r="E105" s="99"/>
      <c r="F105" s="99"/>
      <c r="G105" s="99"/>
      <c r="H105" s="99"/>
      <c r="I105" s="99"/>
      <c r="J105" s="99"/>
      <c r="K105" s="99"/>
      <c r="L105" s="99"/>
      <c r="M105" s="99"/>
      <c r="N105" s="99"/>
      <c r="O105" s="99"/>
      <c r="P105" s="99"/>
      <c r="Q105" s="99"/>
      <c r="R105" s="102"/>
      <c r="S105" s="102"/>
      <c r="T105" s="99"/>
      <c r="U105" s="99"/>
      <c r="V105" s="99"/>
    </row>
    <row r="106" spans="1:22">
      <c r="A106" s="99"/>
      <c r="B106" s="99"/>
      <c r="C106" s="99"/>
      <c r="D106" s="99"/>
      <c r="E106" s="99"/>
      <c r="F106" s="99"/>
      <c r="G106" s="99"/>
      <c r="H106" s="99"/>
      <c r="I106" s="99"/>
      <c r="J106" s="99"/>
      <c r="K106" s="99"/>
      <c r="L106" s="99"/>
      <c r="M106" s="99"/>
      <c r="N106" s="99"/>
      <c r="O106" s="99"/>
      <c r="P106" s="99"/>
      <c r="Q106" s="99"/>
      <c r="R106" s="102"/>
      <c r="S106" s="102"/>
      <c r="T106" s="99"/>
      <c r="U106" s="99"/>
      <c r="V106" s="99"/>
    </row>
    <row r="107" spans="1:22">
      <c r="A107" s="99"/>
      <c r="B107" s="99"/>
      <c r="C107" s="99"/>
      <c r="D107" s="99"/>
      <c r="E107" s="99"/>
      <c r="F107" s="99"/>
      <c r="G107" s="99"/>
      <c r="H107" s="99"/>
      <c r="I107" s="99"/>
      <c r="J107" s="99"/>
      <c r="K107" s="99"/>
      <c r="L107" s="99"/>
      <c r="M107" s="99"/>
      <c r="N107" s="99"/>
      <c r="O107" s="99"/>
      <c r="P107" s="99"/>
      <c r="Q107" s="99"/>
      <c r="R107" s="102"/>
      <c r="S107" s="102"/>
      <c r="T107" s="99"/>
      <c r="U107" s="99"/>
      <c r="V107" s="99"/>
    </row>
    <row r="108" spans="1:22">
      <c r="A108" s="99"/>
      <c r="B108" s="99"/>
      <c r="C108" s="99"/>
      <c r="D108" s="99"/>
      <c r="E108" s="99"/>
      <c r="F108" s="99"/>
      <c r="G108" s="99"/>
      <c r="H108" s="99"/>
      <c r="I108" s="99"/>
      <c r="J108" s="99"/>
      <c r="K108" s="99"/>
      <c r="L108" s="99"/>
      <c r="M108" s="99"/>
      <c r="N108" s="99"/>
      <c r="O108" s="99"/>
      <c r="P108" s="99"/>
      <c r="Q108" s="99"/>
      <c r="R108" s="102"/>
      <c r="S108" s="102"/>
      <c r="T108" s="99"/>
      <c r="U108" s="99"/>
      <c r="V108" s="99"/>
    </row>
    <row r="109" spans="1:22">
      <c r="A109" s="99"/>
      <c r="B109" s="99"/>
      <c r="C109" s="99"/>
      <c r="D109" s="99"/>
      <c r="E109" s="99"/>
      <c r="F109" s="99"/>
      <c r="G109" s="99"/>
      <c r="H109" s="99"/>
      <c r="I109" s="99"/>
      <c r="J109" s="99"/>
      <c r="K109" s="99"/>
      <c r="L109" s="99"/>
      <c r="M109" s="99"/>
      <c r="N109" s="99"/>
      <c r="O109" s="99"/>
      <c r="P109" s="99"/>
      <c r="Q109" s="99"/>
      <c r="R109" s="102"/>
      <c r="S109" s="102"/>
      <c r="T109" s="99"/>
      <c r="U109" s="99"/>
      <c r="V109" s="99"/>
    </row>
    <row r="110" spans="1:22">
      <c r="A110" s="99"/>
      <c r="B110" s="99"/>
      <c r="C110" s="99"/>
      <c r="D110" s="99"/>
      <c r="E110" s="99"/>
      <c r="F110" s="99"/>
      <c r="G110" s="99"/>
      <c r="H110" s="99"/>
      <c r="I110" s="99"/>
      <c r="J110" s="99"/>
      <c r="K110" s="99"/>
      <c r="L110" s="99"/>
      <c r="M110" s="99"/>
      <c r="N110" s="99"/>
      <c r="O110" s="99"/>
      <c r="P110" s="99"/>
      <c r="Q110" s="99"/>
      <c r="R110" s="102"/>
      <c r="S110" s="102"/>
      <c r="T110" s="99"/>
      <c r="U110" s="99"/>
      <c r="V110" s="99"/>
    </row>
    <row r="111" spans="1:22">
      <c r="A111" s="99"/>
      <c r="B111" s="99"/>
      <c r="C111" s="99"/>
      <c r="D111" s="99"/>
      <c r="E111" s="99"/>
      <c r="F111" s="99"/>
      <c r="G111" s="99"/>
      <c r="H111" s="99"/>
      <c r="I111" s="99"/>
      <c r="J111" s="99"/>
      <c r="K111" s="99"/>
      <c r="L111" s="99"/>
      <c r="M111" s="99"/>
      <c r="N111" s="99"/>
      <c r="O111" s="99"/>
      <c r="P111" s="99"/>
      <c r="Q111" s="99"/>
      <c r="R111" s="102"/>
      <c r="S111" s="102"/>
      <c r="T111" s="99"/>
      <c r="U111" s="99"/>
      <c r="V111" s="99"/>
    </row>
    <row r="112" spans="1:22">
      <c r="A112" s="99"/>
      <c r="B112" s="99"/>
      <c r="C112" s="99"/>
      <c r="D112" s="99"/>
      <c r="E112" s="99"/>
      <c r="F112" s="99"/>
      <c r="G112" s="99"/>
      <c r="H112" s="99"/>
      <c r="I112" s="99"/>
      <c r="J112" s="99"/>
      <c r="K112" s="99"/>
      <c r="L112" s="99"/>
      <c r="M112" s="99"/>
      <c r="N112" s="99"/>
      <c r="O112" s="99"/>
      <c r="P112" s="99"/>
      <c r="Q112" s="99"/>
      <c r="R112" s="102"/>
      <c r="S112" s="102"/>
      <c r="T112" s="99"/>
      <c r="U112" s="99"/>
      <c r="V112" s="99"/>
    </row>
    <row r="113" spans="1:22">
      <c r="A113" s="99"/>
      <c r="B113" s="99"/>
      <c r="C113" s="99"/>
      <c r="D113" s="99"/>
      <c r="E113" s="99"/>
      <c r="F113" s="99"/>
      <c r="G113" s="99"/>
      <c r="H113" s="99"/>
      <c r="I113" s="99"/>
      <c r="J113" s="99"/>
      <c r="K113" s="99"/>
      <c r="L113" s="99"/>
      <c r="M113" s="99"/>
      <c r="N113" s="99"/>
      <c r="O113" s="99"/>
      <c r="P113" s="99"/>
      <c r="Q113" s="99"/>
      <c r="R113" s="102"/>
      <c r="S113" s="102"/>
      <c r="T113" s="99"/>
      <c r="U113" s="99"/>
      <c r="V113" s="99"/>
    </row>
    <row r="114" spans="1:22">
      <c r="A114" s="99"/>
      <c r="B114" s="99"/>
      <c r="C114" s="99"/>
      <c r="D114" s="99"/>
      <c r="E114" s="99"/>
      <c r="F114" s="99"/>
      <c r="G114" s="99"/>
      <c r="H114" s="99"/>
      <c r="I114" s="99"/>
      <c r="J114" s="99"/>
      <c r="K114" s="99"/>
      <c r="L114" s="99"/>
      <c r="M114" s="99"/>
      <c r="N114" s="99"/>
      <c r="O114" s="99"/>
      <c r="P114" s="99"/>
      <c r="Q114" s="99"/>
      <c r="R114" s="102"/>
      <c r="S114" s="102"/>
      <c r="T114" s="99"/>
      <c r="U114" s="99"/>
      <c r="V114" s="99"/>
    </row>
    <row r="115" spans="1:22">
      <c r="A115" s="99"/>
      <c r="B115" s="99"/>
      <c r="C115" s="99"/>
      <c r="D115" s="99"/>
      <c r="E115" s="99"/>
      <c r="F115" s="99"/>
      <c r="G115" s="99"/>
      <c r="H115" s="99"/>
      <c r="I115" s="99"/>
      <c r="J115" s="99"/>
      <c r="K115" s="99"/>
      <c r="L115" s="99"/>
      <c r="M115" s="99"/>
      <c r="N115" s="99"/>
      <c r="O115" s="99"/>
      <c r="P115" s="99"/>
      <c r="Q115" s="99"/>
      <c r="R115" s="102"/>
      <c r="S115" s="102"/>
      <c r="T115" s="99"/>
      <c r="U115" s="99"/>
      <c r="V115" s="99"/>
    </row>
    <row r="116" spans="1:22">
      <c r="A116" s="99"/>
      <c r="B116" s="99"/>
      <c r="C116" s="99"/>
      <c r="D116" s="99"/>
      <c r="E116" s="99"/>
      <c r="F116" s="99"/>
      <c r="G116" s="99"/>
      <c r="H116" s="99"/>
      <c r="I116" s="99"/>
      <c r="J116" s="99"/>
      <c r="K116" s="99"/>
      <c r="L116" s="99"/>
      <c r="M116" s="99"/>
      <c r="N116" s="99"/>
      <c r="O116" s="99"/>
      <c r="P116" s="99"/>
      <c r="Q116" s="99"/>
      <c r="R116" s="102"/>
      <c r="S116" s="102"/>
      <c r="T116" s="99"/>
      <c r="U116" s="99"/>
      <c r="V116" s="99"/>
    </row>
    <row r="117" spans="1:22">
      <c r="A117" s="99"/>
      <c r="B117" s="99"/>
      <c r="C117" s="99"/>
      <c r="D117" s="99"/>
      <c r="E117" s="99"/>
      <c r="F117" s="99"/>
      <c r="G117" s="99"/>
      <c r="H117" s="99"/>
      <c r="I117" s="99"/>
      <c r="J117" s="99"/>
      <c r="K117" s="99"/>
      <c r="L117" s="99"/>
      <c r="M117" s="99"/>
      <c r="N117" s="99"/>
      <c r="O117" s="99"/>
      <c r="P117" s="99"/>
      <c r="Q117" s="99"/>
      <c r="R117" s="102"/>
      <c r="S117" s="102"/>
      <c r="T117" s="99"/>
      <c r="U117" s="99"/>
      <c r="V117" s="99"/>
    </row>
    <row r="118" spans="1:22">
      <c r="A118" s="99"/>
      <c r="B118" s="99"/>
      <c r="C118" s="99"/>
      <c r="D118" s="99"/>
      <c r="E118" s="99"/>
      <c r="F118" s="99"/>
      <c r="G118" s="99"/>
      <c r="H118" s="99"/>
      <c r="I118" s="99"/>
      <c r="J118" s="99"/>
      <c r="K118" s="99"/>
      <c r="L118" s="99"/>
      <c r="M118" s="99"/>
      <c r="N118" s="99"/>
      <c r="O118" s="99"/>
      <c r="P118" s="99"/>
      <c r="Q118" s="99"/>
      <c r="R118" s="102"/>
      <c r="S118" s="102"/>
      <c r="T118" s="99"/>
      <c r="U118" s="99"/>
      <c r="V118" s="99"/>
    </row>
    <row r="119" spans="1:22">
      <c r="A119" s="99"/>
      <c r="B119" s="99"/>
      <c r="C119" s="99"/>
      <c r="D119" s="99"/>
      <c r="E119" s="99"/>
      <c r="F119" s="99"/>
      <c r="G119" s="99"/>
      <c r="H119" s="99"/>
      <c r="I119" s="99"/>
      <c r="J119" s="99"/>
      <c r="K119" s="99"/>
      <c r="L119" s="99"/>
      <c r="M119" s="99"/>
      <c r="N119" s="99"/>
      <c r="O119" s="99"/>
      <c r="P119" s="99"/>
      <c r="Q119" s="99"/>
      <c r="R119" s="102"/>
      <c r="S119" s="102"/>
      <c r="T119" s="99"/>
      <c r="U119" s="99"/>
      <c r="V119" s="99"/>
    </row>
    <row r="120" spans="1:22">
      <c r="A120" s="99"/>
      <c r="B120" s="99"/>
      <c r="C120" s="99"/>
      <c r="D120" s="99"/>
      <c r="E120" s="99"/>
      <c r="F120" s="99"/>
      <c r="G120" s="99"/>
      <c r="H120" s="99"/>
      <c r="I120" s="99"/>
      <c r="J120" s="99"/>
      <c r="K120" s="99"/>
      <c r="L120" s="99"/>
      <c r="M120" s="99"/>
      <c r="N120" s="99"/>
      <c r="O120" s="99"/>
      <c r="P120" s="99"/>
      <c r="Q120" s="99"/>
      <c r="R120" s="102"/>
      <c r="S120" s="102"/>
      <c r="T120" s="99"/>
      <c r="U120" s="99"/>
      <c r="V120" s="99"/>
    </row>
    <row r="121" spans="1:22">
      <c r="A121" s="99"/>
      <c r="B121" s="99"/>
      <c r="C121" s="99"/>
      <c r="D121" s="99"/>
      <c r="E121" s="99"/>
      <c r="F121" s="99"/>
      <c r="G121" s="99"/>
      <c r="H121" s="99"/>
      <c r="I121" s="99"/>
      <c r="J121" s="99"/>
      <c r="K121" s="99"/>
      <c r="L121" s="99"/>
      <c r="M121" s="99"/>
      <c r="N121" s="99"/>
      <c r="O121" s="99"/>
      <c r="P121" s="99"/>
      <c r="Q121" s="99"/>
      <c r="R121" s="102"/>
      <c r="S121" s="102"/>
      <c r="T121" s="99"/>
      <c r="U121" s="99"/>
      <c r="V121" s="99"/>
    </row>
    <row r="122" spans="1:22">
      <c r="A122" s="99"/>
      <c r="B122" s="99"/>
      <c r="C122" s="99"/>
      <c r="D122" s="99"/>
      <c r="E122" s="99"/>
      <c r="F122" s="99"/>
      <c r="G122" s="99"/>
      <c r="H122" s="99"/>
      <c r="I122" s="99"/>
      <c r="J122" s="99"/>
      <c r="K122" s="99"/>
      <c r="L122" s="99"/>
      <c r="M122" s="99"/>
      <c r="N122" s="99"/>
      <c r="O122" s="99"/>
      <c r="P122" s="99"/>
      <c r="Q122" s="99"/>
      <c r="R122" s="102"/>
      <c r="S122" s="102"/>
      <c r="T122" s="99"/>
      <c r="U122" s="99"/>
      <c r="V122" s="99"/>
    </row>
    <row r="123" spans="1:22">
      <c r="A123" s="99"/>
      <c r="B123" s="99"/>
      <c r="C123" s="99"/>
      <c r="D123" s="99"/>
      <c r="E123" s="99"/>
      <c r="F123" s="99"/>
      <c r="G123" s="99"/>
      <c r="H123" s="99"/>
      <c r="I123" s="99"/>
      <c r="J123" s="99"/>
      <c r="K123" s="99"/>
      <c r="L123" s="99"/>
      <c r="M123" s="99"/>
      <c r="N123" s="99"/>
      <c r="O123" s="99"/>
      <c r="P123" s="99"/>
      <c r="Q123" s="99"/>
      <c r="R123" s="102"/>
      <c r="S123" s="102"/>
      <c r="T123" s="99"/>
      <c r="U123" s="99"/>
      <c r="V123" s="99"/>
    </row>
    <row r="124" spans="1:22">
      <c r="A124" s="99"/>
      <c r="B124" s="99"/>
      <c r="C124" s="99"/>
      <c r="D124" s="99"/>
      <c r="E124" s="99"/>
      <c r="F124" s="99"/>
      <c r="G124" s="99"/>
      <c r="H124" s="99"/>
      <c r="I124" s="99"/>
      <c r="J124" s="99"/>
      <c r="K124" s="99"/>
      <c r="L124" s="99"/>
      <c r="M124" s="99"/>
      <c r="N124" s="99"/>
      <c r="O124" s="99"/>
      <c r="P124" s="99"/>
      <c r="Q124" s="99"/>
      <c r="R124" s="102"/>
      <c r="S124" s="102"/>
      <c r="T124" s="99"/>
      <c r="U124" s="99"/>
      <c r="V124" s="99"/>
    </row>
    <row r="125" spans="1:22">
      <c r="A125" s="99"/>
      <c r="B125" s="99"/>
      <c r="C125" s="99"/>
      <c r="D125" s="99"/>
      <c r="E125" s="99"/>
      <c r="F125" s="99"/>
      <c r="G125" s="99"/>
      <c r="H125" s="99"/>
      <c r="I125" s="99"/>
      <c r="J125" s="99"/>
      <c r="K125" s="99"/>
      <c r="L125" s="99"/>
      <c r="M125" s="99"/>
      <c r="N125" s="99"/>
      <c r="O125" s="99"/>
      <c r="P125" s="99"/>
      <c r="Q125" s="99"/>
      <c r="R125" s="102"/>
      <c r="S125" s="102"/>
      <c r="T125" s="99"/>
      <c r="U125" s="99"/>
      <c r="V125" s="99"/>
    </row>
    <row r="126" spans="1:22">
      <c r="A126" s="99"/>
      <c r="B126" s="99"/>
      <c r="C126" s="99"/>
      <c r="D126" s="99"/>
      <c r="E126" s="99"/>
      <c r="F126" s="99"/>
      <c r="G126" s="99"/>
      <c r="H126" s="99"/>
      <c r="I126" s="99"/>
      <c r="J126" s="99"/>
      <c r="K126" s="99"/>
      <c r="L126" s="99"/>
      <c r="M126" s="99"/>
      <c r="N126" s="99"/>
      <c r="O126" s="99"/>
      <c r="P126" s="99"/>
      <c r="Q126" s="99"/>
      <c r="R126" s="102"/>
      <c r="S126" s="102"/>
      <c r="T126" s="99"/>
      <c r="U126" s="99"/>
      <c r="V126" s="99"/>
    </row>
    <row r="127" spans="1:22">
      <c r="A127" s="99"/>
      <c r="B127" s="99"/>
      <c r="C127" s="99"/>
      <c r="D127" s="99"/>
      <c r="E127" s="99"/>
      <c r="F127" s="99"/>
      <c r="G127" s="99"/>
      <c r="H127" s="99"/>
      <c r="I127" s="99"/>
      <c r="J127" s="99"/>
      <c r="K127" s="99"/>
      <c r="L127" s="99"/>
      <c r="M127" s="99"/>
      <c r="N127" s="99"/>
      <c r="O127" s="99"/>
      <c r="P127" s="99"/>
      <c r="Q127" s="99"/>
      <c r="R127" s="102"/>
      <c r="S127" s="102"/>
      <c r="T127" s="99"/>
      <c r="U127" s="99"/>
      <c r="V127" s="99"/>
    </row>
  </sheetData>
  <mergeCells count="98">
    <mergeCell ref="H29:H30"/>
    <mergeCell ref="H26:H27"/>
    <mergeCell ref="Q26:Q27"/>
    <mergeCell ref="N29:N30"/>
    <mergeCell ref="N26:N27"/>
    <mergeCell ref="K29:K30"/>
    <mergeCell ref="K26:K27"/>
    <mergeCell ref="K14:K15"/>
    <mergeCell ref="K11:K12"/>
    <mergeCell ref="K8:K9"/>
    <mergeCell ref="H23:H24"/>
    <mergeCell ref="H20:H21"/>
    <mergeCell ref="H17:H18"/>
    <mergeCell ref="H14:H15"/>
    <mergeCell ref="H11:H12"/>
    <mergeCell ref="Q14:Q15"/>
    <mergeCell ref="Q11:Q12"/>
    <mergeCell ref="Q8:Q9"/>
    <mergeCell ref="N23:N24"/>
    <mergeCell ref="N20:N21"/>
    <mergeCell ref="N17:N18"/>
    <mergeCell ref="N14:N15"/>
    <mergeCell ref="N11:N12"/>
    <mergeCell ref="N8:N9"/>
    <mergeCell ref="E14:E15"/>
    <mergeCell ref="A14:A16"/>
    <mergeCell ref="B14:B16"/>
    <mergeCell ref="A26:A28"/>
    <mergeCell ref="A29:A31"/>
    <mergeCell ref="B26:B28"/>
    <mergeCell ref="E23:E24"/>
    <mergeCell ref="E29:E30"/>
    <mergeCell ref="E26:E27"/>
    <mergeCell ref="B29:B31"/>
    <mergeCell ref="A23:A25"/>
    <mergeCell ref="B23:B25"/>
    <mergeCell ref="A20:A22"/>
    <mergeCell ref="B20:B22"/>
    <mergeCell ref="E20:E21"/>
    <mergeCell ref="A17:A19"/>
    <mergeCell ref="B17:B19"/>
    <mergeCell ref="U29:U31"/>
    <mergeCell ref="T26:T27"/>
    <mergeCell ref="T20:T21"/>
    <mergeCell ref="U26:U28"/>
    <mergeCell ref="U23:U25"/>
    <mergeCell ref="T29:T30"/>
    <mergeCell ref="T23:T24"/>
    <mergeCell ref="E17:E18"/>
    <mergeCell ref="Q23:Q24"/>
    <mergeCell ref="Q20:Q21"/>
    <mergeCell ref="Q17:Q18"/>
    <mergeCell ref="K23:K24"/>
    <mergeCell ref="K20:K21"/>
    <mergeCell ref="K17:K18"/>
    <mergeCell ref="Q29:Q30"/>
    <mergeCell ref="I7:J7"/>
    <mergeCell ref="L4:N4"/>
    <mergeCell ref="I5:J5"/>
    <mergeCell ref="L7:M7"/>
    <mergeCell ref="I3:K3"/>
    <mergeCell ref="L3:N3"/>
    <mergeCell ref="L5:M5"/>
    <mergeCell ref="I4:K4"/>
    <mergeCell ref="R2:U4"/>
    <mergeCell ref="R5:S5"/>
    <mergeCell ref="U5:U7"/>
    <mergeCell ref="O3:Q3"/>
    <mergeCell ref="R7:S7"/>
    <mergeCell ref="O7:P7"/>
    <mergeCell ref="O5:P5"/>
    <mergeCell ref="O4:Q4"/>
    <mergeCell ref="U8:U10"/>
    <mergeCell ref="T8:T9"/>
    <mergeCell ref="T14:T15"/>
    <mergeCell ref="U20:U22"/>
    <mergeCell ref="T11:T12"/>
    <mergeCell ref="U17:U19"/>
    <mergeCell ref="U14:U16"/>
    <mergeCell ref="U11:U13"/>
    <mergeCell ref="T17:T18"/>
    <mergeCell ref="B11:B13"/>
    <mergeCell ref="B8:B10"/>
    <mergeCell ref="B2:B7"/>
    <mergeCell ref="A11:A13"/>
    <mergeCell ref="C3:E3"/>
    <mergeCell ref="C7:D7"/>
    <mergeCell ref="C4:E4"/>
    <mergeCell ref="C5:D5"/>
    <mergeCell ref="E11:E12"/>
    <mergeCell ref="F3:H3"/>
    <mergeCell ref="F4:H4"/>
    <mergeCell ref="F5:G5"/>
    <mergeCell ref="F7:G7"/>
    <mergeCell ref="A8:A10"/>
    <mergeCell ref="A2:A7"/>
    <mergeCell ref="E8:E9"/>
    <mergeCell ref="H8:H9"/>
  </mergeCells>
  <phoneticPr fontId="10" type="noConversion"/>
  <pageMargins left="0.75" right="0.75" top="1" bottom="1" header="0.5" footer="0.5"/>
  <pageSetup paperSize="9" orientation="landscape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AV28"/>
  <sheetViews>
    <sheetView workbookViewId="0">
      <selection activeCell="AL16" sqref="AL16"/>
    </sheetView>
  </sheetViews>
  <sheetFormatPr defaultRowHeight="15"/>
  <cols>
    <col min="1" max="1" width="4" customWidth="1"/>
    <col min="2" max="2" width="26.42578125" customWidth="1"/>
    <col min="3" max="26" width="2.28515625" customWidth="1"/>
    <col min="27" max="27" width="6.7109375" customWidth="1"/>
    <col min="28" max="28" width="6.42578125" customWidth="1"/>
    <col min="29" max="30" width="7.140625" customWidth="1"/>
    <col min="31" max="32" width="4.140625" customWidth="1"/>
    <col min="33" max="34" width="6.140625" customWidth="1"/>
    <col min="35" max="35" width="8.140625" customWidth="1"/>
    <col min="36" max="36" width="4.42578125" customWidth="1"/>
    <col min="37" max="37" width="6.28515625" customWidth="1"/>
  </cols>
  <sheetData>
    <row r="1" spans="1:48" ht="19.5">
      <c r="A1" s="25"/>
      <c r="B1" s="25"/>
      <c r="C1" s="25"/>
      <c r="D1" s="25"/>
      <c r="E1" s="25"/>
      <c r="F1" s="25"/>
      <c r="G1" s="25"/>
      <c r="H1" s="25"/>
      <c r="N1" s="65"/>
      <c r="Q1" s="65"/>
      <c r="T1" s="65" t="s">
        <v>42</v>
      </c>
      <c r="U1" s="65"/>
      <c r="V1" s="65"/>
      <c r="W1" s="65"/>
      <c r="Z1" s="62"/>
      <c r="AA1" s="65"/>
      <c r="AB1" s="25"/>
      <c r="AC1" s="25"/>
      <c r="AD1" s="25"/>
      <c r="AE1" s="25"/>
      <c r="AF1" s="25"/>
      <c r="AG1" s="25"/>
      <c r="AH1" s="25"/>
      <c r="AI1" s="25"/>
      <c r="AJ1" s="25"/>
    </row>
    <row r="2" spans="1:48" ht="18" customHeight="1">
      <c r="A2" s="25"/>
      <c r="B2" s="275" t="s">
        <v>74</v>
      </c>
      <c r="C2" s="275"/>
      <c r="D2" s="275"/>
      <c r="E2" s="275"/>
      <c r="F2" s="275"/>
      <c r="G2" s="275"/>
      <c r="H2" s="275"/>
      <c r="I2" s="275"/>
      <c r="J2" s="275"/>
      <c r="K2" s="275"/>
      <c r="L2" s="275"/>
      <c r="M2" s="275"/>
      <c r="N2" s="275"/>
      <c r="O2" s="275"/>
      <c r="P2" s="275"/>
      <c r="Q2" s="275"/>
      <c r="R2" s="275"/>
      <c r="S2" s="275"/>
      <c r="T2" s="275"/>
      <c r="U2" s="275"/>
      <c r="V2" s="275"/>
      <c r="W2" s="275"/>
      <c r="X2" s="275"/>
      <c r="Y2" s="275"/>
      <c r="Z2" s="275"/>
      <c r="AA2" s="275"/>
      <c r="AB2" s="275"/>
      <c r="AC2" s="275"/>
      <c r="AD2" s="275"/>
      <c r="AE2" s="275"/>
      <c r="AF2" s="275"/>
      <c r="AG2" s="275"/>
      <c r="AH2" s="275"/>
      <c r="AI2" s="275"/>
      <c r="AJ2" s="25"/>
    </row>
    <row r="3" spans="1:48" ht="18" customHeight="1">
      <c r="A3" s="25"/>
      <c r="B3" s="25"/>
      <c r="C3" s="25"/>
      <c r="D3" s="25"/>
      <c r="E3" s="25"/>
      <c r="F3" s="25"/>
      <c r="G3" s="25"/>
      <c r="H3" s="25"/>
      <c r="K3" s="66"/>
      <c r="N3" s="25"/>
      <c r="O3" s="25"/>
      <c r="P3" s="25"/>
      <c r="Q3" s="66"/>
      <c r="T3" s="66" t="s">
        <v>35</v>
      </c>
      <c r="U3" s="66"/>
      <c r="V3" s="66"/>
      <c r="W3" s="66"/>
      <c r="X3" s="25"/>
      <c r="Y3" s="25"/>
      <c r="Z3" s="25"/>
      <c r="AA3" s="67"/>
      <c r="AB3" s="25"/>
      <c r="AC3" s="25"/>
      <c r="AD3" s="25"/>
      <c r="AE3" s="25"/>
      <c r="AF3" s="25"/>
      <c r="AG3" s="25"/>
      <c r="AH3" s="25"/>
      <c r="AI3" s="25"/>
      <c r="AJ3" s="25"/>
    </row>
    <row r="4" spans="1:48" ht="20.25" customHeight="1" thickBot="1">
      <c r="A4" s="25"/>
      <c r="B4" s="25"/>
      <c r="C4" s="25"/>
      <c r="D4" s="25"/>
      <c r="E4" s="25"/>
      <c r="F4" s="25"/>
      <c r="G4" s="25"/>
      <c r="H4" s="25"/>
      <c r="I4" s="25"/>
      <c r="J4" s="25"/>
      <c r="K4" s="25"/>
      <c r="N4" s="68"/>
      <c r="Q4" s="15"/>
      <c r="T4" s="15" t="s">
        <v>71</v>
      </c>
      <c r="U4" s="15"/>
      <c r="V4" s="15"/>
      <c r="W4" s="15"/>
      <c r="X4" s="25"/>
      <c r="Y4" s="25"/>
      <c r="Z4" s="25"/>
      <c r="AA4" s="25"/>
      <c r="AB4" s="25"/>
      <c r="AC4" s="68"/>
      <c r="AD4" s="68"/>
      <c r="AE4" s="25"/>
      <c r="AF4" s="25"/>
      <c r="AG4" s="25"/>
      <c r="AH4" s="25"/>
      <c r="AI4" s="25"/>
      <c r="AJ4" s="25"/>
    </row>
    <row r="5" spans="1:48" ht="19.5" thickBot="1">
      <c r="A5" s="217" t="s">
        <v>56</v>
      </c>
      <c r="B5" s="219"/>
      <c r="C5" s="163"/>
      <c r="D5" s="164"/>
      <c r="E5" s="164"/>
      <c r="F5" s="164"/>
      <c r="G5" s="164"/>
      <c r="H5" s="164"/>
      <c r="I5" s="164"/>
      <c r="J5" s="164"/>
      <c r="K5" s="164"/>
      <c r="L5" s="164"/>
      <c r="M5" s="164"/>
      <c r="N5" s="164"/>
      <c r="O5" s="164"/>
      <c r="P5" s="164"/>
      <c r="Q5" s="164"/>
      <c r="R5" s="164"/>
      <c r="S5" s="164"/>
      <c r="T5" s="164"/>
      <c r="U5" s="164"/>
      <c r="V5" s="164"/>
      <c r="W5" s="164"/>
      <c r="X5" s="164"/>
      <c r="Y5" s="164"/>
      <c r="Z5" s="164"/>
      <c r="AA5" s="164"/>
      <c r="AB5" s="164"/>
      <c r="AC5" s="164"/>
      <c r="AD5" s="164"/>
      <c r="AE5" s="165"/>
      <c r="AF5" s="164"/>
      <c r="AG5" s="167" t="s">
        <v>70</v>
      </c>
      <c r="AH5" s="165"/>
      <c r="AI5" s="166"/>
      <c r="AJ5" s="25"/>
      <c r="AM5" s="69"/>
    </row>
    <row r="6" spans="1:48">
      <c r="A6" s="175" t="s">
        <v>0</v>
      </c>
      <c r="B6" s="175" t="s">
        <v>1</v>
      </c>
      <c r="C6" s="198">
        <v>1</v>
      </c>
      <c r="D6" s="224"/>
      <c r="E6" s="197"/>
      <c r="F6" s="196">
        <v>2</v>
      </c>
      <c r="G6" s="224"/>
      <c r="H6" s="197"/>
      <c r="I6" s="196">
        <v>3</v>
      </c>
      <c r="J6" s="224"/>
      <c r="K6" s="197"/>
      <c r="L6" s="196">
        <v>4</v>
      </c>
      <c r="M6" s="224"/>
      <c r="N6" s="197"/>
      <c r="O6" s="196">
        <v>5</v>
      </c>
      <c r="P6" s="224"/>
      <c r="Q6" s="197"/>
      <c r="R6" s="196">
        <v>6</v>
      </c>
      <c r="S6" s="224"/>
      <c r="T6" s="197"/>
      <c r="U6" s="196">
        <v>7</v>
      </c>
      <c r="V6" s="224"/>
      <c r="W6" s="197"/>
      <c r="X6" s="196">
        <v>8</v>
      </c>
      <c r="Y6" s="224"/>
      <c r="Z6" s="197"/>
      <c r="AA6" s="205" t="s">
        <v>36</v>
      </c>
      <c r="AB6" s="205" t="s">
        <v>37</v>
      </c>
      <c r="AC6" s="205" t="s">
        <v>38</v>
      </c>
      <c r="AD6" s="205" t="s">
        <v>34</v>
      </c>
      <c r="AE6" s="202" t="s">
        <v>14</v>
      </c>
      <c r="AF6" s="278"/>
      <c r="AG6" s="202" t="s">
        <v>39</v>
      </c>
      <c r="AH6" s="278"/>
      <c r="AI6" s="205" t="s">
        <v>2</v>
      </c>
      <c r="AJ6" s="25"/>
    </row>
    <row r="7" spans="1:48" ht="15" customHeight="1">
      <c r="A7" s="180"/>
      <c r="B7" s="180"/>
      <c r="C7" s="198"/>
      <c r="D7" s="225"/>
      <c r="E7" s="199"/>
      <c r="F7" s="198"/>
      <c r="G7" s="225"/>
      <c r="H7" s="199"/>
      <c r="I7" s="198"/>
      <c r="J7" s="225"/>
      <c r="K7" s="199"/>
      <c r="L7" s="198"/>
      <c r="M7" s="225"/>
      <c r="N7" s="199"/>
      <c r="O7" s="198"/>
      <c r="P7" s="225"/>
      <c r="Q7" s="199"/>
      <c r="R7" s="198"/>
      <c r="S7" s="225"/>
      <c r="T7" s="199"/>
      <c r="U7" s="198"/>
      <c r="V7" s="225"/>
      <c r="W7" s="199"/>
      <c r="X7" s="198"/>
      <c r="Y7" s="225"/>
      <c r="Z7" s="199"/>
      <c r="AA7" s="276"/>
      <c r="AB7" s="276"/>
      <c r="AC7" s="276"/>
      <c r="AD7" s="276"/>
      <c r="AE7" s="279"/>
      <c r="AF7" s="280"/>
      <c r="AG7" s="279"/>
      <c r="AH7" s="280"/>
      <c r="AI7" s="276"/>
      <c r="AJ7" s="25"/>
    </row>
    <row r="8" spans="1:48" ht="15" customHeight="1" thickBot="1">
      <c r="A8" s="176"/>
      <c r="B8" s="176"/>
      <c r="C8" s="198"/>
      <c r="D8" s="225"/>
      <c r="E8" s="199"/>
      <c r="F8" s="198"/>
      <c r="G8" s="225"/>
      <c r="H8" s="199"/>
      <c r="I8" s="198"/>
      <c r="J8" s="225"/>
      <c r="K8" s="199"/>
      <c r="L8" s="198"/>
      <c r="M8" s="225"/>
      <c r="N8" s="199"/>
      <c r="O8" s="198"/>
      <c r="P8" s="225"/>
      <c r="Q8" s="199"/>
      <c r="R8" s="198"/>
      <c r="S8" s="225"/>
      <c r="T8" s="199"/>
      <c r="U8" s="198"/>
      <c r="V8" s="225"/>
      <c r="W8" s="199"/>
      <c r="X8" s="198"/>
      <c r="Y8" s="225"/>
      <c r="Z8" s="199"/>
      <c r="AA8" s="206"/>
      <c r="AB8" s="206"/>
      <c r="AC8" s="206"/>
      <c r="AD8" s="206"/>
      <c r="AE8" s="204"/>
      <c r="AF8" s="281"/>
      <c r="AG8" s="204"/>
      <c r="AH8" s="281"/>
      <c r="AI8" s="206"/>
      <c r="AJ8" s="25"/>
    </row>
    <row r="9" spans="1:48" ht="20.25" customHeight="1">
      <c r="A9" s="175">
        <v>1</v>
      </c>
      <c r="B9" s="202" t="str">
        <f>Лист1!C11</f>
        <v>«Жайык»                                               г.Уральск</v>
      </c>
      <c r="C9" s="294"/>
      <c r="D9" s="84"/>
      <c r="E9" s="85"/>
      <c r="F9" s="94">
        <v>0</v>
      </c>
      <c r="G9" s="94" t="s">
        <v>75</v>
      </c>
      <c r="H9" s="94">
        <v>3</v>
      </c>
      <c r="I9" s="93">
        <f>Лист2!I10</f>
        <v>0</v>
      </c>
      <c r="J9" s="94" t="s">
        <v>75</v>
      </c>
      <c r="K9" s="95">
        <v>3</v>
      </c>
      <c r="L9" s="94">
        <f>Лист2!L10</f>
        <v>3</v>
      </c>
      <c r="M9" s="94" t="str">
        <f>Лист2!M10</f>
        <v>:</v>
      </c>
      <c r="N9" s="94">
        <f>Лист2!N10</f>
        <v>1</v>
      </c>
      <c r="O9" s="93">
        <f>Лист2!O10</f>
        <v>0</v>
      </c>
      <c r="P9" s="94" t="str">
        <f>Лист2!P10</f>
        <v>:</v>
      </c>
      <c r="Q9" s="95">
        <f>Лист2!Q10</f>
        <v>3</v>
      </c>
      <c r="R9" s="94">
        <f>Лист2!R10</f>
        <v>2</v>
      </c>
      <c r="S9" s="94" t="s">
        <v>75</v>
      </c>
      <c r="T9" s="94">
        <f>Лист2!T10</f>
        <v>3</v>
      </c>
      <c r="U9" s="93">
        <f>Лист2!U10</f>
        <v>0</v>
      </c>
      <c r="V9" s="94" t="str">
        <f>Лист2!V10</f>
        <v>:</v>
      </c>
      <c r="W9" s="95">
        <f>Лист2!W10</f>
        <v>3</v>
      </c>
      <c r="X9" s="93">
        <f>Лист2!X10</f>
        <v>1</v>
      </c>
      <c r="Y9" s="94" t="str">
        <f>Лист2!Y10</f>
        <v>:</v>
      </c>
      <c r="Z9" s="95">
        <f>Лист2!Z10</f>
        <v>3</v>
      </c>
      <c r="AA9" s="284" t="s">
        <v>59</v>
      </c>
      <c r="AB9" s="298">
        <f>G10+J10+M10+P10+S10+V10+Y10</f>
        <v>4</v>
      </c>
      <c r="AC9" s="296">
        <f>AA9+AB9</f>
        <v>8</v>
      </c>
      <c r="AD9" s="292">
        <f>Лист3!T10</f>
        <v>3</v>
      </c>
      <c r="AE9" s="70">
        <f>Лист3!R8</f>
        <v>12</v>
      </c>
      <c r="AF9" s="71">
        <f>Лист3!R9</f>
        <v>38</v>
      </c>
      <c r="AG9" s="70">
        <f>Лист3!S8</f>
        <v>949</v>
      </c>
      <c r="AH9" s="71">
        <f>Лист3!S9</f>
        <v>1164</v>
      </c>
      <c r="AI9" s="286">
        <v>6</v>
      </c>
      <c r="AJ9" s="25"/>
    </row>
    <row r="10" spans="1:48" ht="24.95" customHeight="1" thickBot="1">
      <c r="A10" s="176"/>
      <c r="B10" s="204"/>
      <c r="C10" s="295"/>
      <c r="D10" s="96"/>
      <c r="E10" s="97"/>
      <c r="F10" s="91"/>
      <c r="G10" s="91">
        <f>Лист2!G11</f>
        <v>0</v>
      </c>
      <c r="H10" s="91"/>
      <c r="I10" s="90"/>
      <c r="J10" s="91">
        <f>Лист2!J11</f>
        <v>0</v>
      </c>
      <c r="K10" s="92"/>
      <c r="L10" s="91"/>
      <c r="M10" s="91">
        <f>Лист2!M11</f>
        <v>3</v>
      </c>
      <c r="N10" s="91"/>
      <c r="O10" s="90"/>
      <c r="P10" s="91">
        <f>Лист2!P11</f>
        <v>0</v>
      </c>
      <c r="Q10" s="92"/>
      <c r="R10" s="91"/>
      <c r="S10" s="91">
        <v>1</v>
      </c>
      <c r="T10" s="91"/>
      <c r="U10" s="90"/>
      <c r="V10" s="91">
        <f>Лист2!V11</f>
        <v>0</v>
      </c>
      <c r="W10" s="92"/>
      <c r="X10" s="90"/>
      <c r="Y10" s="91">
        <f>Лист2!Y11</f>
        <v>0</v>
      </c>
      <c r="Z10" s="92"/>
      <c r="AA10" s="285"/>
      <c r="AB10" s="299"/>
      <c r="AC10" s="297"/>
      <c r="AD10" s="293"/>
      <c r="AE10" s="290">
        <f>AE9/AF9</f>
        <v>0.31578947368421051</v>
      </c>
      <c r="AF10" s="291"/>
      <c r="AG10" s="288">
        <f>AG9/AH9</f>
        <v>0.81529209621993126</v>
      </c>
      <c r="AH10" s="289"/>
      <c r="AI10" s="287"/>
      <c r="AJ10" s="25"/>
    </row>
    <row r="11" spans="1:48" ht="24.95" customHeight="1">
      <c r="A11" s="175">
        <v>2</v>
      </c>
      <c r="B11" s="202" t="str">
        <f>Лист1!C13</f>
        <v>«Арайлы Актобе»                           г.Актобе</v>
      </c>
      <c r="C11" s="93">
        <v>3</v>
      </c>
      <c r="D11" s="94" t="s">
        <v>75</v>
      </c>
      <c r="E11" s="95">
        <v>0</v>
      </c>
      <c r="F11" s="282"/>
      <c r="G11" s="84"/>
      <c r="H11" s="84"/>
      <c r="I11" s="93">
        <v>1</v>
      </c>
      <c r="J11" s="94" t="s">
        <v>75</v>
      </c>
      <c r="K11" s="95">
        <v>3</v>
      </c>
      <c r="L11" s="93">
        <v>3</v>
      </c>
      <c r="M11" s="94" t="s">
        <v>75</v>
      </c>
      <c r="N11" s="95">
        <f>Лист2!N12</f>
        <v>0</v>
      </c>
      <c r="O11" s="93">
        <f>Лист2!O12</f>
        <v>1</v>
      </c>
      <c r="P11" s="94" t="str">
        <f>Лист2!P12</f>
        <v>:</v>
      </c>
      <c r="Q11" s="95">
        <f>Лист2!Q12</f>
        <v>3</v>
      </c>
      <c r="R11" s="93">
        <f>Лист2!R12</f>
        <v>3</v>
      </c>
      <c r="S11" s="94" t="str">
        <f>Лист2!S12</f>
        <v>:</v>
      </c>
      <c r="T11" s="95">
        <f>Лист2!T12</f>
        <v>1</v>
      </c>
      <c r="U11" s="93">
        <f>Лист2!U12</f>
        <v>1</v>
      </c>
      <c r="V11" s="94" t="str">
        <f>Лист2!V12</f>
        <v>:</v>
      </c>
      <c r="W11" s="95">
        <f>Лист2!W12</f>
        <v>3</v>
      </c>
      <c r="X11" s="93">
        <f>Лист2!X12</f>
        <v>2</v>
      </c>
      <c r="Y11" s="94" t="str">
        <f>Лист2!Y12</f>
        <v>:</v>
      </c>
      <c r="Z11" s="95">
        <f>Лист2!Z12</f>
        <v>3</v>
      </c>
      <c r="AA11" s="284" t="s">
        <v>61</v>
      </c>
      <c r="AB11" s="298">
        <f>D12+J12+M12+P12+S12+V12+Y12</f>
        <v>10</v>
      </c>
      <c r="AC11" s="296">
        <f>AA11+AB11</f>
        <v>20</v>
      </c>
      <c r="AD11" s="292">
        <f>Лист3!T13</f>
        <v>6</v>
      </c>
      <c r="AE11" s="70">
        <f>Лист3!R11</f>
        <v>25</v>
      </c>
      <c r="AF11" s="71">
        <f>Лист3!R12</f>
        <v>26</v>
      </c>
      <c r="AG11" s="70">
        <f>Лист3!S11</f>
        <v>1104</v>
      </c>
      <c r="AH11" s="71">
        <f>Лист3!S12</f>
        <v>1106</v>
      </c>
      <c r="AI11" s="286">
        <v>5</v>
      </c>
      <c r="AJ11" s="25"/>
    </row>
    <row r="12" spans="1:48" ht="24.95" customHeight="1" thickBot="1">
      <c r="A12" s="176"/>
      <c r="B12" s="204"/>
      <c r="C12" s="90"/>
      <c r="D12" s="91">
        <v>3</v>
      </c>
      <c r="E12" s="92"/>
      <c r="F12" s="283"/>
      <c r="G12" s="96"/>
      <c r="H12" s="96"/>
      <c r="I12" s="90"/>
      <c r="J12" s="91">
        <v>0</v>
      </c>
      <c r="K12" s="92"/>
      <c r="L12" s="98"/>
      <c r="M12" s="91">
        <v>3</v>
      </c>
      <c r="N12" s="91"/>
      <c r="O12" s="90"/>
      <c r="P12" s="91">
        <f>Лист2!P13</f>
        <v>0</v>
      </c>
      <c r="Q12" s="92"/>
      <c r="R12" s="91"/>
      <c r="S12" s="91">
        <f>Лист2!S13</f>
        <v>3</v>
      </c>
      <c r="T12" s="91"/>
      <c r="U12" s="90"/>
      <c r="V12" s="91">
        <f>Лист2!V13</f>
        <v>0</v>
      </c>
      <c r="W12" s="92"/>
      <c r="X12" s="90"/>
      <c r="Y12" s="91">
        <f>Лист2!Y13</f>
        <v>1</v>
      </c>
      <c r="Z12" s="92"/>
      <c r="AA12" s="285"/>
      <c r="AB12" s="299"/>
      <c r="AC12" s="297"/>
      <c r="AD12" s="293"/>
      <c r="AE12" s="302">
        <f>AE11/AF11</f>
        <v>0.96153846153846156</v>
      </c>
      <c r="AF12" s="303"/>
      <c r="AG12" s="300">
        <f>AG11/AH11</f>
        <v>0.99819168173598549</v>
      </c>
      <c r="AH12" s="301"/>
      <c r="AI12" s="287"/>
      <c r="AJ12" s="25"/>
    </row>
    <row r="13" spans="1:48" ht="24.95" customHeight="1">
      <c r="A13" s="175">
        <v>3</v>
      </c>
      <c r="B13" s="202" t="str">
        <f>Лист1!C15</f>
        <v>«Шымкент Динамо»                                       г.Шымкент</v>
      </c>
      <c r="C13" s="93">
        <v>3</v>
      </c>
      <c r="D13" s="94" t="s">
        <v>75</v>
      </c>
      <c r="E13" s="95">
        <f>Лист2!E14</f>
        <v>0</v>
      </c>
      <c r="F13" s="93">
        <v>3</v>
      </c>
      <c r="G13" s="94" t="s">
        <v>75</v>
      </c>
      <c r="H13" s="95">
        <v>1</v>
      </c>
      <c r="I13" s="277"/>
      <c r="J13" s="82"/>
      <c r="K13" s="87"/>
      <c r="L13" s="93">
        <f>Лист2!L14</f>
        <v>3</v>
      </c>
      <c r="M13" s="94" t="str">
        <f>Лист2!M14</f>
        <v>:</v>
      </c>
      <c r="N13" s="95">
        <f>Лист2!N14</f>
        <v>0</v>
      </c>
      <c r="O13" s="93">
        <f>Лист2!O14</f>
        <v>3</v>
      </c>
      <c r="P13" s="94" t="str">
        <f>Лист2!P14</f>
        <v>:0</v>
      </c>
      <c r="Q13" s="95">
        <f>Лист2!Q14</f>
        <v>0</v>
      </c>
      <c r="R13" s="93">
        <f>Лист2!R14</f>
        <v>3</v>
      </c>
      <c r="S13" s="94" t="str">
        <f>Лист2!S14</f>
        <v>:</v>
      </c>
      <c r="T13" s="95">
        <f>Лист2!T14</f>
        <v>0</v>
      </c>
      <c r="U13" s="93">
        <v>3</v>
      </c>
      <c r="V13" s="94" t="s">
        <v>75</v>
      </c>
      <c r="W13" s="95">
        <v>1</v>
      </c>
      <c r="X13" s="93">
        <v>3</v>
      </c>
      <c r="Y13" s="94" t="s">
        <v>75</v>
      </c>
      <c r="Z13" s="95">
        <v>1</v>
      </c>
      <c r="AA13" s="284" t="s">
        <v>63</v>
      </c>
      <c r="AB13" s="298">
        <f>D14+G14+M14+P14+S14+V14+Y14</f>
        <v>21</v>
      </c>
      <c r="AC13" s="296">
        <f>AA13+AB13</f>
        <v>42</v>
      </c>
      <c r="AD13" s="292">
        <f>Лист3!T16</f>
        <v>14</v>
      </c>
      <c r="AE13" s="70">
        <f>Лист3!R14</f>
        <v>42</v>
      </c>
      <c r="AF13" s="71">
        <f>Лист3!R15</f>
        <v>5</v>
      </c>
      <c r="AG13" s="70">
        <f>Лист3!S14</f>
        <v>1161</v>
      </c>
      <c r="AH13" s="71">
        <f>Лист3!S15</f>
        <v>844</v>
      </c>
      <c r="AI13" s="286">
        <v>1</v>
      </c>
      <c r="AJ13" s="25"/>
    </row>
    <row r="14" spans="1:48" ht="24.95" customHeight="1" thickBot="1">
      <c r="A14" s="176"/>
      <c r="B14" s="204"/>
      <c r="C14" s="88"/>
      <c r="D14" s="91">
        <v>3</v>
      </c>
      <c r="E14" s="89"/>
      <c r="F14" s="83"/>
      <c r="G14" s="91">
        <v>3</v>
      </c>
      <c r="H14" s="83"/>
      <c r="I14" s="277"/>
      <c r="J14" s="82"/>
      <c r="K14" s="87"/>
      <c r="L14" s="83"/>
      <c r="M14" s="91">
        <f>Лист2!M15</f>
        <v>3</v>
      </c>
      <c r="N14" s="83"/>
      <c r="O14" s="88"/>
      <c r="P14" s="91">
        <f>Лист2!P15</f>
        <v>3</v>
      </c>
      <c r="Q14" s="89"/>
      <c r="R14" s="83"/>
      <c r="S14" s="91">
        <f>Лист2!S15</f>
        <v>3</v>
      </c>
      <c r="T14" s="83"/>
      <c r="U14" s="88"/>
      <c r="V14" s="91">
        <v>3</v>
      </c>
      <c r="W14" s="89"/>
      <c r="X14" s="88"/>
      <c r="Y14" s="91">
        <v>3</v>
      </c>
      <c r="Z14" s="89"/>
      <c r="AA14" s="285"/>
      <c r="AB14" s="299"/>
      <c r="AC14" s="297"/>
      <c r="AD14" s="293"/>
      <c r="AE14" s="302">
        <f>AE13/AF13</f>
        <v>8.4</v>
      </c>
      <c r="AF14" s="303"/>
      <c r="AG14" s="300">
        <f>AG13/AH13</f>
        <v>1.3755924170616114</v>
      </c>
      <c r="AH14" s="301"/>
      <c r="AI14" s="287"/>
      <c r="AJ14" s="25"/>
      <c r="AV14" t="s">
        <v>75</v>
      </c>
    </row>
    <row r="15" spans="1:48" ht="24.95" customHeight="1">
      <c r="A15" s="175">
        <v>4</v>
      </c>
      <c r="B15" s="202" t="str">
        <f>Лист1!C17</f>
        <v>«КазНАУ»                                           г.Алматы</v>
      </c>
      <c r="C15" s="93">
        <f>Лист2!C16</f>
        <v>1</v>
      </c>
      <c r="D15" s="94" t="str">
        <f>Лист2!D16</f>
        <v>:</v>
      </c>
      <c r="E15" s="95">
        <f>Лист2!E16</f>
        <v>3</v>
      </c>
      <c r="F15" s="93">
        <v>0</v>
      </c>
      <c r="G15" s="94" t="s">
        <v>75</v>
      </c>
      <c r="H15" s="95">
        <v>3</v>
      </c>
      <c r="I15" s="93">
        <f>Лист2!I16</f>
        <v>0</v>
      </c>
      <c r="J15" s="94" t="str">
        <f>Лист2!J16</f>
        <v>:</v>
      </c>
      <c r="K15" s="95">
        <f>Лист2!K16</f>
        <v>3</v>
      </c>
      <c r="L15" s="282"/>
      <c r="M15" s="84"/>
      <c r="N15" s="84"/>
      <c r="O15" s="93">
        <f>Лист2!O16</f>
        <v>0</v>
      </c>
      <c r="P15" s="94" t="str">
        <f>Лист2!P16</f>
        <v>:</v>
      </c>
      <c r="Q15" s="95">
        <f>Лист2!Q16</f>
        <v>3</v>
      </c>
      <c r="R15" s="93">
        <f>Лист2!R16</f>
        <v>1</v>
      </c>
      <c r="S15" s="94" t="str">
        <f>Лист2!S16</f>
        <v>:</v>
      </c>
      <c r="T15" s="95">
        <f>Лист2!T16</f>
        <v>3</v>
      </c>
      <c r="U15" s="93">
        <f>Лист2!U16</f>
        <v>0</v>
      </c>
      <c r="V15" s="94" t="str">
        <f>Лист2!V16</f>
        <v>:</v>
      </c>
      <c r="W15" s="95">
        <f>Лист2!W16</f>
        <v>3</v>
      </c>
      <c r="X15" s="93">
        <v>0</v>
      </c>
      <c r="Y15" s="94" t="s">
        <v>75</v>
      </c>
      <c r="Z15" s="95">
        <v>3</v>
      </c>
      <c r="AA15" s="284" t="s">
        <v>59</v>
      </c>
      <c r="AB15" s="298">
        <f>D16+G16+J16+P16+S16+V16+Y16</f>
        <v>0</v>
      </c>
      <c r="AC15" s="296">
        <f>AA15+AB15</f>
        <v>4</v>
      </c>
      <c r="AD15" s="292">
        <f>Лист3!T19</f>
        <v>1</v>
      </c>
      <c r="AE15" s="70">
        <f>Лист3!R17</f>
        <v>8</v>
      </c>
      <c r="AF15" s="71">
        <f>Лист3!R18</f>
        <v>40</v>
      </c>
      <c r="AG15" s="70">
        <f>Лист3!S17</f>
        <v>912</v>
      </c>
      <c r="AH15" s="71">
        <f>Лист3!S18</f>
        <v>1178</v>
      </c>
      <c r="AI15" s="286">
        <v>8</v>
      </c>
      <c r="AJ15" s="25"/>
    </row>
    <row r="16" spans="1:48" ht="24.95" customHeight="1" thickBot="1">
      <c r="A16" s="176"/>
      <c r="B16" s="204"/>
      <c r="C16" s="90"/>
      <c r="D16" s="91">
        <f>Лист2!D17</f>
        <v>0</v>
      </c>
      <c r="E16" s="92"/>
      <c r="F16" s="98"/>
      <c r="G16" s="91">
        <f>Лист2!G17</f>
        <v>0</v>
      </c>
      <c r="H16" s="98"/>
      <c r="I16" s="90"/>
      <c r="J16" s="91">
        <f>Лист2!J17</f>
        <v>0</v>
      </c>
      <c r="K16" s="92"/>
      <c r="L16" s="283"/>
      <c r="M16" s="96"/>
      <c r="N16" s="96"/>
      <c r="O16" s="90"/>
      <c r="P16" s="91">
        <f>Лист2!P17</f>
        <v>0</v>
      </c>
      <c r="Q16" s="92"/>
      <c r="R16" s="91"/>
      <c r="S16" s="91">
        <f>Лист2!S17</f>
        <v>0</v>
      </c>
      <c r="T16" s="91"/>
      <c r="U16" s="90"/>
      <c r="V16" s="91">
        <f>Лист2!V17</f>
        <v>0</v>
      </c>
      <c r="W16" s="92"/>
      <c r="X16" s="90"/>
      <c r="Y16" s="91">
        <v>0</v>
      </c>
      <c r="Z16" s="92"/>
      <c r="AA16" s="285"/>
      <c r="AB16" s="299"/>
      <c r="AC16" s="297"/>
      <c r="AD16" s="293"/>
      <c r="AE16" s="302">
        <f>AE15/AF15</f>
        <v>0.2</v>
      </c>
      <c r="AF16" s="303"/>
      <c r="AG16" s="300">
        <f>AG15/AH15</f>
        <v>0.77419354838709675</v>
      </c>
      <c r="AH16" s="301"/>
      <c r="AI16" s="287"/>
      <c r="AJ16" s="25"/>
    </row>
    <row r="17" spans="1:48" ht="24.95" customHeight="1">
      <c r="A17" s="175">
        <v>5</v>
      </c>
      <c r="B17" s="202" t="str">
        <f>Лист1!C19</f>
        <v>«Жетысу-Жастар»                                              Алматинская обл.</v>
      </c>
      <c r="C17" s="93">
        <f>Лист2!C18</f>
        <v>3</v>
      </c>
      <c r="D17" s="94" t="str">
        <f>Лист2!D18</f>
        <v>:</v>
      </c>
      <c r="E17" s="95">
        <f>Лист2!E18</f>
        <v>0</v>
      </c>
      <c r="F17" s="93">
        <f>Лист2!F18</f>
        <v>3</v>
      </c>
      <c r="G17" s="94" t="str">
        <f>Лист2!G18</f>
        <v>:</v>
      </c>
      <c r="H17" s="95">
        <f>Лист2!H18</f>
        <v>1</v>
      </c>
      <c r="I17" s="93">
        <f>Лист2!I18</f>
        <v>0</v>
      </c>
      <c r="J17" s="94" t="s">
        <v>75</v>
      </c>
      <c r="K17" s="95">
        <f>Лист2!K18</f>
        <v>3</v>
      </c>
      <c r="L17" s="93">
        <f>Лист2!L18</f>
        <v>3</v>
      </c>
      <c r="M17" s="94" t="str">
        <f>Лист2!M18</f>
        <v>:</v>
      </c>
      <c r="N17" s="95">
        <f>Лист2!N18</f>
        <v>0</v>
      </c>
      <c r="O17" s="277"/>
      <c r="P17" s="82"/>
      <c r="Q17" s="87"/>
      <c r="R17" s="93">
        <f>Лист2!R18</f>
        <v>3</v>
      </c>
      <c r="S17" s="94" t="str">
        <f>Лист2!S18</f>
        <v>:</v>
      </c>
      <c r="T17" s="95">
        <f>Лист2!T18</f>
        <v>0</v>
      </c>
      <c r="U17" s="93">
        <f>Лист2!U18</f>
        <v>1</v>
      </c>
      <c r="V17" s="94" t="str">
        <f>Лист2!V18</f>
        <v>:</v>
      </c>
      <c r="W17" s="95">
        <f>Лист2!W18</f>
        <v>3</v>
      </c>
      <c r="X17" s="93">
        <v>3</v>
      </c>
      <c r="Y17" s="94" t="s">
        <v>75</v>
      </c>
      <c r="Z17" s="95">
        <f>Лист2!Z18</f>
        <v>0</v>
      </c>
      <c r="AA17" s="284" t="s">
        <v>66</v>
      </c>
      <c r="AB17" s="298">
        <f>D18+G18+J18+M18+S18+V18+Y18</f>
        <v>15</v>
      </c>
      <c r="AC17" s="296">
        <f>AA17+AB17</f>
        <v>30</v>
      </c>
      <c r="AD17" s="292">
        <f>Лист3!T22</f>
        <v>10</v>
      </c>
      <c r="AE17" s="70">
        <f>Лист3!R20</f>
        <v>34</v>
      </c>
      <c r="AF17" s="71">
        <f>Лист3!R21</f>
        <v>15</v>
      </c>
      <c r="AG17" s="72">
        <f>Лист3!S20</f>
        <v>1152</v>
      </c>
      <c r="AH17" s="73">
        <f>Лист3!S21</f>
        <v>1032</v>
      </c>
      <c r="AI17" s="286">
        <v>3</v>
      </c>
      <c r="AJ17" s="25"/>
      <c r="AV17" t="s">
        <v>75</v>
      </c>
    </row>
    <row r="18" spans="1:48" ht="24.95" customHeight="1" thickBot="1">
      <c r="A18" s="176"/>
      <c r="B18" s="204"/>
      <c r="C18" s="88"/>
      <c r="D18" s="91">
        <f>Лист2!D19</f>
        <v>3</v>
      </c>
      <c r="E18" s="89"/>
      <c r="F18" s="83"/>
      <c r="G18" s="91">
        <f>Лист2!G19</f>
        <v>3</v>
      </c>
      <c r="H18" s="83"/>
      <c r="I18" s="88"/>
      <c r="J18" s="91">
        <f>Лист2!J19</f>
        <v>0</v>
      </c>
      <c r="K18" s="89"/>
      <c r="L18" s="83"/>
      <c r="M18" s="91">
        <f>Лист2!M19</f>
        <v>3</v>
      </c>
      <c r="N18" s="83"/>
      <c r="O18" s="277"/>
      <c r="P18" s="82"/>
      <c r="Q18" s="87"/>
      <c r="R18" s="83"/>
      <c r="S18" s="91">
        <f>Лист2!S19</f>
        <v>3</v>
      </c>
      <c r="T18" s="83"/>
      <c r="U18" s="88"/>
      <c r="V18" s="91">
        <f>Лист2!V19</f>
        <v>0</v>
      </c>
      <c r="W18" s="89"/>
      <c r="X18" s="88"/>
      <c r="Y18" s="91">
        <v>3</v>
      </c>
      <c r="Z18" s="89"/>
      <c r="AA18" s="285"/>
      <c r="AB18" s="299"/>
      <c r="AC18" s="297"/>
      <c r="AD18" s="293"/>
      <c r="AE18" s="302">
        <f>AE17/AF17</f>
        <v>2.2666666666666666</v>
      </c>
      <c r="AF18" s="303"/>
      <c r="AG18" s="304">
        <f>AG17/AH17</f>
        <v>1.1162790697674418</v>
      </c>
      <c r="AH18" s="305"/>
      <c r="AI18" s="287"/>
      <c r="AJ18" s="25"/>
    </row>
    <row r="19" spans="1:48" ht="24.95" customHeight="1">
      <c r="A19" s="175">
        <v>6</v>
      </c>
      <c r="B19" s="202" t="str">
        <f>Лист1!C21</f>
        <v>«ЧелГУ-Костанай»                                         г.Костанай</v>
      </c>
      <c r="C19" s="93">
        <f>Лист2!C20</f>
        <v>3</v>
      </c>
      <c r="D19" s="94" t="str">
        <f>Лист2!D20</f>
        <v>:</v>
      </c>
      <c r="E19" s="95">
        <f>Лист2!E20</f>
        <v>2</v>
      </c>
      <c r="F19" s="93">
        <f>Лист2!F20</f>
        <v>1</v>
      </c>
      <c r="G19" s="94" t="s">
        <v>75</v>
      </c>
      <c r="H19" s="95">
        <f>Лист2!H20</f>
        <v>3</v>
      </c>
      <c r="I19" s="93">
        <f>Лист2!I20</f>
        <v>0</v>
      </c>
      <c r="J19" s="94" t="str">
        <f>Лист2!J20</f>
        <v>:</v>
      </c>
      <c r="K19" s="95">
        <f>Лист2!K20</f>
        <v>3</v>
      </c>
      <c r="L19" s="93">
        <f>Лист2!L20</f>
        <v>3</v>
      </c>
      <c r="M19" s="94" t="str">
        <f>Лист2!M20</f>
        <v>:</v>
      </c>
      <c r="N19" s="95">
        <f>Лист2!N20</f>
        <v>1</v>
      </c>
      <c r="O19" s="93">
        <f>Лист2!O20</f>
        <v>0</v>
      </c>
      <c r="P19" s="94" t="str">
        <f>Лист2!P20</f>
        <v>:</v>
      </c>
      <c r="Q19" s="95">
        <f>Лист2!Q20</f>
        <v>3</v>
      </c>
      <c r="R19" s="84"/>
      <c r="S19" s="84"/>
      <c r="T19" s="84"/>
      <c r="U19" s="93">
        <f>Лист2!U20</f>
        <v>0</v>
      </c>
      <c r="V19" s="94" t="str">
        <f>Лист2!V20</f>
        <v>:</v>
      </c>
      <c r="W19" s="95">
        <f>Лист2!W20</f>
        <v>3</v>
      </c>
      <c r="X19" s="93">
        <f>Лист2!X20</f>
        <v>0</v>
      </c>
      <c r="Y19" s="94" t="str">
        <f>Лист2!Y20</f>
        <v>:</v>
      </c>
      <c r="Z19" s="95">
        <f>Лист2!Z20</f>
        <v>3</v>
      </c>
      <c r="AA19" s="284" t="s">
        <v>65</v>
      </c>
      <c r="AB19" s="298">
        <f>D20+G20+J20+M20+P20+V20+Y20</f>
        <v>5</v>
      </c>
      <c r="AC19" s="296">
        <f>AA19+AB19</f>
        <v>6</v>
      </c>
      <c r="AD19" s="292">
        <f>Лист3!T25</f>
        <v>2</v>
      </c>
      <c r="AE19" s="74">
        <f>Лист3!R23</f>
        <v>11</v>
      </c>
      <c r="AF19" s="75">
        <f>Лист3!R24</f>
        <v>39</v>
      </c>
      <c r="AG19" s="76">
        <f>Лист3!S23</f>
        <v>988</v>
      </c>
      <c r="AH19" s="77">
        <f>Лист3!S24</f>
        <v>1180</v>
      </c>
      <c r="AI19" s="286">
        <v>7</v>
      </c>
      <c r="AJ19" s="25"/>
    </row>
    <row r="20" spans="1:48" ht="24.95" customHeight="1" thickBot="1">
      <c r="A20" s="176"/>
      <c r="B20" s="204"/>
      <c r="C20" s="90"/>
      <c r="D20" s="91">
        <f>Лист2!D21</f>
        <v>2</v>
      </c>
      <c r="E20" s="92"/>
      <c r="F20" s="91"/>
      <c r="G20" s="91">
        <f>Лист2!G21</f>
        <v>0</v>
      </c>
      <c r="H20" s="91"/>
      <c r="I20" s="90"/>
      <c r="J20" s="91">
        <f>Лист2!J21</f>
        <v>0</v>
      </c>
      <c r="K20" s="92"/>
      <c r="L20" s="91"/>
      <c r="M20" s="91">
        <f>Лист2!M21</f>
        <v>3</v>
      </c>
      <c r="N20" s="91"/>
      <c r="O20" s="90"/>
      <c r="P20" s="91">
        <f>Лист2!P21</f>
        <v>0</v>
      </c>
      <c r="Q20" s="92"/>
      <c r="R20" s="96"/>
      <c r="S20" s="96"/>
      <c r="T20" s="96"/>
      <c r="U20" s="90"/>
      <c r="V20" s="91">
        <f>Лист2!V21</f>
        <v>0</v>
      </c>
      <c r="W20" s="92"/>
      <c r="X20" s="88"/>
      <c r="Y20" s="91">
        <f>Лист2!Y21</f>
        <v>0</v>
      </c>
      <c r="Z20" s="89"/>
      <c r="AA20" s="285"/>
      <c r="AB20" s="299"/>
      <c r="AC20" s="297"/>
      <c r="AD20" s="293"/>
      <c r="AE20" s="302">
        <f>AE19/AF19</f>
        <v>0.28205128205128205</v>
      </c>
      <c r="AF20" s="303"/>
      <c r="AG20" s="304">
        <f>AG19/AH19</f>
        <v>0.83728813559322035</v>
      </c>
      <c r="AH20" s="305"/>
      <c r="AI20" s="287"/>
      <c r="AJ20" s="25"/>
    </row>
    <row r="21" spans="1:48" ht="24.95" customHeight="1">
      <c r="A21" s="175">
        <v>7</v>
      </c>
      <c r="B21" s="202" t="str">
        <f>Лист1!C23</f>
        <v>«Туран Динамо»                                               г.Туркестан</v>
      </c>
      <c r="C21" s="93">
        <f>Лист2!C22</f>
        <v>3</v>
      </c>
      <c r="D21" s="94" t="str">
        <f>Лист2!D22</f>
        <v>:</v>
      </c>
      <c r="E21" s="95">
        <f>Лист2!E22</f>
        <v>0</v>
      </c>
      <c r="F21" s="93">
        <f>Лист2!F22</f>
        <v>3</v>
      </c>
      <c r="G21" s="94" t="str">
        <f>Лист2!G22</f>
        <v>:</v>
      </c>
      <c r="H21" s="95">
        <f>Лист2!H22</f>
        <v>1</v>
      </c>
      <c r="I21" s="93">
        <v>1</v>
      </c>
      <c r="J21" s="94" t="s">
        <v>75</v>
      </c>
      <c r="K21" s="95">
        <v>3</v>
      </c>
      <c r="L21" s="93">
        <f>Лист2!L22</f>
        <v>3</v>
      </c>
      <c r="M21" s="94" t="str">
        <f>Лист2!M22</f>
        <v>:</v>
      </c>
      <c r="N21" s="95">
        <f>Лист2!N22</f>
        <v>0</v>
      </c>
      <c r="O21" s="93">
        <f>Лист2!O22</f>
        <v>3</v>
      </c>
      <c r="P21" s="94" t="str">
        <f>Лист2!P22</f>
        <v>:</v>
      </c>
      <c r="Q21" s="95">
        <f>Лист2!Q22</f>
        <v>1</v>
      </c>
      <c r="R21" s="93">
        <f>Лист2!R22</f>
        <v>3</v>
      </c>
      <c r="S21" s="94" t="str">
        <f>Лист2!S22</f>
        <v>:</v>
      </c>
      <c r="T21" s="95">
        <f>Лист2!T22</f>
        <v>0</v>
      </c>
      <c r="U21" s="86"/>
      <c r="V21" s="82"/>
      <c r="W21" s="87"/>
      <c r="X21" s="93">
        <f>Лист2!X22</f>
        <v>3</v>
      </c>
      <c r="Y21" s="94" t="str">
        <f>Лист2!Y22</f>
        <v>:</v>
      </c>
      <c r="Z21" s="95">
        <f>Лист2!Z22</f>
        <v>1</v>
      </c>
      <c r="AA21" s="284" t="s">
        <v>66</v>
      </c>
      <c r="AB21" s="298">
        <f>D22+G22+J22+M22+P22+S22+Y22</f>
        <v>18</v>
      </c>
      <c r="AC21" s="296">
        <f>AA21+AB21</f>
        <v>33</v>
      </c>
      <c r="AD21" s="292">
        <f>Лист3!T28</f>
        <v>11</v>
      </c>
      <c r="AE21" s="70">
        <f>Лист3!R26</f>
        <v>35</v>
      </c>
      <c r="AF21" s="71">
        <f>Лист3!R27</f>
        <v>12</v>
      </c>
      <c r="AG21" s="72">
        <f>Лист3!S26</f>
        <v>1110</v>
      </c>
      <c r="AH21" s="73">
        <f>Лист3!S27</f>
        <v>931</v>
      </c>
      <c r="AI21" s="286">
        <v>2</v>
      </c>
      <c r="AJ21" s="25"/>
    </row>
    <row r="22" spans="1:48" ht="24.95" customHeight="1" thickBot="1">
      <c r="A22" s="176"/>
      <c r="B22" s="204"/>
      <c r="C22" s="88"/>
      <c r="D22" s="91">
        <f>Лист2!D23</f>
        <v>3</v>
      </c>
      <c r="E22" s="89"/>
      <c r="F22" s="83"/>
      <c r="G22" s="91">
        <f>Лист2!G23</f>
        <v>3</v>
      </c>
      <c r="H22" s="83"/>
      <c r="I22" s="88"/>
      <c r="J22" s="91">
        <v>0</v>
      </c>
      <c r="K22" s="89"/>
      <c r="L22" s="83"/>
      <c r="M22" s="91">
        <f>Лист2!M23</f>
        <v>3</v>
      </c>
      <c r="N22" s="83"/>
      <c r="O22" s="88"/>
      <c r="P22" s="91">
        <f>Лист2!P23</f>
        <v>3</v>
      </c>
      <c r="Q22" s="89"/>
      <c r="R22" s="83"/>
      <c r="S22" s="91">
        <f>Лист2!S23</f>
        <v>3</v>
      </c>
      <c r="T22" s="83"/>
      <c r="U22" s="86"/>
      <c r="V22" s="82"/>
      <c r="W22" s="87"/>
      <c r="X22" s="88"/>
      <c r="Y22" s="91">
        <f>Лист2!Y23</f>
        <v>3</v>
      </c>
      <c r="Z22" s="89"/>
      <c r="AA22" s="285"/>
      <c r="AB22" s="299"/>
      <c r="AC22" s="297"/>
      <c r="AD22" s="293"/>
      <c r="AE22" s="302">
        <f>AE21/AF21</f>
        <v>2.9166666666666665</v>
      </c>
      <c r="AF22" s="303"/>
      <c r="AG22" s="304">
        <f>AG21/AH21</f>
        <v>1.1922663802363052</v>
      </c>
      <c r="AH22" s="305"/>
      <c r="AI22" s="287"/>
      <c r="AJ22" s="25"/>
    </row>
    <row r="23" spans="1:48" ht="24.95" customHeight="1">
      <c r="A23" s="175">
        <v>8</v>
      </c>
      <c r="B23" s="202" t="str">
        <f>Лист1!C25</f>
        <v>«Кайсар»                                      г.Кызылорда</v>
      </c>
      <c r="C23" s="93">
        <f>Лист2!C24</f>
        <v>3</v>
      </c>
      <c r="D23" s="94" t="str">
        <f>Лист2!D24</f>
        <v>:</v>
      </c>
      <c r="E23" s="95">
        <f>Лист2!E24</f>
        <v>1</v>
      </c>
      <c r="F23" s="93">
        <f>Лист2!F24</f>
        <v>3</v>
      </c>
      <c r="G23" s="94" t="str">
        <f>Лист2!G24</f>
        <v>:</v>
      </c>
      <c r="H23" s="95">
        <f>Лист2!H24</f>
        <v>2</v>
      </c>
      <c r="I23" s="93">
        <v>1</v>
      </c>
      <c r="J23" s="94" t="s">
        <v>75</v>
      </c>
      <c r="K23" s="95">
        <f>Лист2!K24</f>
        <v>3</v>
      </c>
      <c r="L23" s="93">
        <v>3</v>
      </c>
      <c r="M23" s="94" t="s">
        <v>75</v>
      </c>
      <c r="N23" s="95">
        <v>0</v>
      </c>
      <c r="O23" s="93">
        <v>0</v>
      </c>
      <c r="P23" s="94" t="s">
        <v>75</v>
      </c>
      <c r="Q23" s="95">
        <v>3</v>
      </c>
      <c r="R23" s="93">
        <f>Лист2!R24</f>
        <v>3</v>
      </c>
      <c r="S23" s="94" t="str">
        <f>Лист2!S24</f>
        <v>:</v>
      </c>
      <c r="T23" s="95">
        <f>Лист2!T24</f>
        <v>0</v>
      </c>
      <c r="U23" s="93">
        <f>Лист2!U24</f>
        <v>1</v>
      </c>
      <c r="V23" s="94" t="str">
        <f>Лист2!V24</f>
        <v>:</v>
      </c>
      <c r="W23" s="95">
        <f>Лист2!W24</f>
        <v>3</v>
      </c>
      <c r="X23" s="294"/>
      <c r="Y23" s="84"/>
      <c r="Z23" s="85"/>
      <c r="AA23" s="284" t="s">
        <v>69</v>
      </c>
      <c r="AB23" s="298">
        <f>D24+G24+J24+M24+P24+S24+V24</f>
        <v>11</v>
      </c>
      <c r="AC23" s="296">
        <f>AA23+AB23</f>
        <v>25</v>
      </c>
      <c r="AD23" s="292">
        <f>Лист3!T31</f>
        <v>9</v>
      </c>
      <c r="AE23" s="74">
        <f>Лист3!R29</f>
        <v>29</v>
      </c>
      <c r="AF23" s="75">
        <f>Лист3!R30</f>
        <v>21</v>
      </c>
      <c r="AG23" s="76">
        <f>Лист3!S29</f>
        <v>1129</v>
      </c>
      <c r="AH23" s="77">
        <f>Лист3!S30</f>
        <v>1056</v>
      </c>
      <c r="AI23" s="286">
        <v>4</v>
      </c>
      <c r="AJ23" s="25"/>
    </row>
    <row r="24" spans="1:48" ht="24.95" customHeight="1" thickBot="1">
      <c r="A24" s="176"/>
      <c r="B24" s="204"/>
      <c r="C24" s="90"/>
      <c r="D24" s="91">
        <f>Лист2!D25</f>
        <v>3</v>
      </c>
      <c r="E24" s="92"/>
      <c r="F24" s="91"/>
      <c r="G24" s="91">
        <f>Лист2!G25</f>
        <v>2</v>
      </c>
      <c r="H24" s="91"/>
      <c r="I24" s="90"/>
      <c r="J24" s="91">
        <f>Лист2!J25</f>
        <v>0</v>
      </c>
      <c r="K24" s="92"/>
      <c r="L24" s="91"/>
      <c r="M24" s="91">
        <v>3</v>
      </c>
      <c r="N24" s="91"/>
      <c r="O24" s="90"/>
      <c r="P24" s="91">
        <v>0</v>
      </c>
      <c r="Q24" s="92"/>
      <c r="R24" s="91"/>
      <c r="S24" s="91">
        <f>Лист2!S25</f>
        <v>3</v>
      </c>
      <c r="T24" s="91"/>
      <c r="U24" s="90"/>
      <c r="V24" s="91">
        <f>Лист2!V25</f>
        <v>0</v>
      </c>
      <c r="W24" s="92"/>
      <c r="X24" s="295"/>
      <c r="Y24" s="96"/>
      <c r="Z24" s="97"/>
      <c r="AA24" s="285"/>
      <c r="AB24" s="299"/>
      <c r="AC24" s="297"/>
      <c r="AD24" s="293"/>
      <c r="AE24" s="302">
        <f>AE23/AF23</f>
        <v>1.3809523809523809</v>
      </c>
      <c r="AF24" s="303"/>
      <c r="AG24" s="304">
        <f>AG23/AH23</f>
        <v>1.0691287878787878</v>
      </c>
      <c r="AH24" s="305"/>
      <c r="AI24" s="287"/>
      <c r="AJ24" s="25"/>
    </row>
    <row r="25" spans="1:48" ht="24.95" customHeight="1">
      <c r="A25" s="25"/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</row>
    <row r="26" spans="1:48" ht="18.75">
      <c r="A26" s="1" t="s">
        <v>43</v>
      </c>
      <c r="B26" s="25"/>
      <c r="C26" s="25"/>
      <c r="D26" s="25"/>
      <c r="E26" s="25"/>
      <c r="F26" s="25"/>
      <c r="G26" s="25"/>
      <c r="H26" s="1" t="s">
        <v>44</v>
      </c>
      <c r="I26" s="25"/>
      <c r="J26" s="25"/>
      <c r="K26" s="1"/>
      <c r="L26" s="25"/>
      <c r="M26" s="25"/>
      <c r="N26" s="25"/>
      <c r="O26" s="25"/>
      <c r="P26" s="25"/>
      <c r="Q26" s="1" t="s">
        <v>73</v>
      </c>
      <c r="R26" s="1"/>
      <c r="S26" s="1"/>
      <c r="T26" s="1"/>
      <c r="U26" s="1"/>
      <c r="V26" s="1"/>
      <c r="W26" s="1"/>
      <c r="X26" s="25"/>
      <c r="Y26" s="25"/>
      <c r="Z26" s="1"/>
      <c r="AA26" s="25"/>
      <c r="AB26" s="25"/>
      <c r="AC26" s="25"/>
      <c r="AD26" s="25"/>
      <c r="AE26" s="25"/>
      <c r="AF26" s="25"/>
      <c r="AG26" s="1" t="s">
        <v>72</v>
      </c>
      <c r="AH26" s="25"/>
      <c r="AI26" s="25"/>
      <c r="AJ26" s="25"/>
    </row>
    <row r="27" spans="1:48" s="25" customFormat="1"/>
    <row r="28" spans="1:48">
      <c r="AJ28" s="25"/>
    </row>
  </sheetData>
  <mergeCells count="97">
    <mergeCell ref="A23:A24"/>
    <mergeCell ref="A21:A22"/>
    <mergeCell ref="B21:B22"/>
    <mergeCell ref="B23:B24"/>
    <mergeCell ref="AA17:AA18"/>
    <mergeCell ref="AA19:AA20"/>
    <mergeCell ref="X23:X24"/>
    <mergeCell ref="AA23:AA24"/>
    <mergeCell ref="AA21:AA22"/>
    <mergeCell ref="A19:A20"/>
    <mergeCell ref="B19:B20"/>
    <mergeCell ref="A17:A18"/>
    <mergeCell ref="B17:B18"/>
    <mergeCell ref="O17:O18"/>
    <mergeCell ref="AI17:AI18"/>
    <mergeCell ref="AD17:AD18"/>
    <mergeCell ref="AG18:AH18"/>
    <mergeCell ref="AE24:AF24"/>
    <mergeCell ref="AG22:AH22"/>
    <mergeCell ref="AD23:AD24"/>
    <mergeCell ref="AD21:AD22"/>
    <mergeCell ref="AI23:AI24"/>
    <mergeCell ref="AE20:AF20"/>
    <mergeCell ref="AD19:AD20"/>
    <mergeCell ref="AI19:AI20"/>
    <mergeCell ref="AI21:AI22"/>
    <mergeCell ref="AG20:AH20"/>
    <mergeCell ref="AE22:AF22"/>
    <mergeCell ref="AG24:AH24"/>
    <mergeCell ref="AE18:AF18"/>
    <mergeCell ref="AB23:AB24"/>
    <mergeCell ref="AB19:AB20"/>
    <mergeCell ref="AB21:AB22"/>
    <mergeCell ref="AC23:AC24"/>
    <mergeCell ref="AC21:AC22"/>
    <mergeCell ref="AC19:AC20"/>
    <mergeCell ref="AB17:AB18"/>
    <mergeCell ref="AC13:AC14"/>
    <mergeCell ref="AB15:AB16"/>
    <mergeCell ref="AC15:AC16"/>
    <mergeCell ref="AB13:AB14"/>
    <mergeCell ref="AC17:AC18"/>
    <mergeCell ref="AI15:AI16"/>
    <mergeCell ref="AI13:AI14"/>
    <mergeCell ref="AI11:AI12"/>
    <mergeCell ref="AG12:AH12"/>
    <mergeCell ref="AA15:AA16"/>
    <mergeCell ref="AB11:AB12"/>
    <mergeCell ref="AC11:AC12"/>
    <mergeCell ref="AG14:AH14"/>
    <mergeCell ref="AE16:AF16"/>
    <mergeCell ref="AD11:AD12"/>
    <mergeCell ref="AE12:AF12"/>
    <mergeCell ref="AE14:AF14"/>
    <mergeCell ref="AD15:AD16"/>
    <mergeCell ref="AG16:AH16"/>
    <mergeCell ref="AA13:AA14"/>
    <mergeCell ref="AD13:AD14"/>
    <mergeCell ref="A11:A12"/>
    <mergeCell ref="F11:F12"/>
    <mergeCell ref="AI9:AI10"/>
    <mergeCell ref="AG10:AH10"/>
    <mergeCell ref="AE10:AF10"/>
    <mergeCell ref="AD9:AD10"/>
    <mergeCell ref="AA9:AA10"/>
    <mergeCell ref="C9:C10"/>
    <mergeCell ref="A9:A10"/>
    <mergeCell ref="B9:B10"/>
    <mergeCell ref="AC9:AC10"/>
    <mergeCell ref="AB9:AB10"/>
    <mergeCell ref="A15:A16"/>
    <mergeCell ref="A13:A14"/>
    <mergeCell ref="B13:B14"/>
    <mergeCell ref="I13:I14"/>
    <mergeCell ref="AG6:AH8"/>
    <mergeCell ref="AE6:AF8"/>
    <mergeCell ref="AD6:AD8"/>
    <mergeCell ref="AB6:AB8"/>
    <mergeCell ref="F6:H8"/>
    <mergeCell ref="X6:Z8"/>
    <mergeCell ref="AA6:AA8"/>
    <mergeCell ref="U6:W8"/>
    <mergeCell ref="L15:L16"/>
    <mergeCell ref="B11:B12"/>
    <mergeCell ref="B15:B16"/>
    <mergeCell ref="AA11:AA12"/>
    <mergeCell ref="B2:AI2"/>
    <mergeCell ref="A5:B5"/>
    <mergeCell ref="A6:A8"/>
    <mergeCell ref="B6:B8"/>
    <mergeCell ref="C6:E8"/>
    <mergeCell ref="AI6:AI8"/>
    <mergeCell ref="AC6:AC8"/>
    <mergeCell ref="I6:K8"/>
    <mergeCell ref="L6:N8"/>
    <mergeCell ref="O6:Q8"/>
    <mergeCell ref="R6:T8"/>
  </mergeCells>
  <phoneticPr fontId="10" type="noConversion"/>
  <pageMargins left="0.17" right="0.16" top="0.19" bottom="0.17" header="0.17" footer="0.17"/>
  <pageSetup paperSize="9" orientation="landscape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Лист1</vt:lpstr>
      <vt:lpstr>Лист2</vt:lpstr>
      <vt:lpstr>Лист3</vt:lpstr>
      <vt:lpstr>Лист4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2018-11-25T09:33:51Z</cp:lastPrinted>
  <dcterms:created xsi:type="dcterms:W3CDTF">2006-09-28T05:33:49Z</dcterms:created>
  <dcterms:modified xsi:type="dcterms:W3CDTF">2021-12-27T13:57:15Z</dcterms:modified>
</cp:coreProperties>
</file>