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6890" windowHeight="8910" activeTab="1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3">Лист4!$A$1:$AI$27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P28" i="3"/>
  <c r="P25" i="3"/>
  <c r="P22" i="3"/>
  <c r="P19" i="3"/>
  <c r="P16" i="3"/>
  <c r="P13" i="3"/>
  <c r="P10" i="3"/>
  <c r="O31" i="3"/>
  <c r="O28" i="3"/>
  <c r="O25" i="3"/>
  <c r="O22" i="3"/>
  <c r="O19" i="3"/>
  <c r="O16" i="3"/>
  <c r="O13" i="3"/>
  <c r="O10" i="3"/>
  <c r="K25" i="1"/>
  <c r="AE24" i="2" s="1"/>
  <c r="K26" i="1"/>
  <c r="AF24" i="2"/>
  <c r="D30" i="3"/>
  <c r="S30" i="3" s="1"/>
  <c r="AH24" i="4" s="1"/>
  <c r="C24" i="2"/>
  <c r="C24" i="4"/>
  <c r="F24" i="2"/>
  <c r="U24" i="2"/>
  <c r="U24" i="4" s="1"/>
  <c r="O24" i="2"/>
  <c r="I24" i="2"/>
  <c r="I24" i="4"/>
  <c r="L24" i="2"/>
  <c r="R24" i="2"/>
  <c r="R24" i="4"/>
  <c r="E24" i="2"/>
  <c r="E24" i="4"/>
  <c r="H24" i="2"/>
  <c r="W24" i="2"/>
  <c r="AD24" i="2" s="1"/>
  <c r="Q24" i="2"/>
  <c r="Q24" i="4"/>
  <c r="K24" i="2"/>
  <c r="N24" i="2"/>
  <c r="N24" i="4"/>
  <c r="T24" i="2"/>
  <c r="T24" i="4"/>
  <c r="K23" i="1"/>
  <c r="AE22" i="2"/>
  <c r="D26" i="3" s="1"/>
  <c r="K24" i="1"/>
  <c r="L22" i="2"/>
  <c r="L22" i="4"/>
  <c r="C22" i="2"/>
  <c r="I22" i="2"/>
  <c r="R22" i="2"/>
  <c r="F22" i="2"/>
  <c r="O22" i="2"/>
  <c r="O22" i="4"/>
  <c r="N22" i="2"/>
  <c r="N22" i="4"/>
  <c r="E22" i="2"/>
  <c r="E22" i="4"/>
  <c r="K22" i="2"/>
  <c r="K22" i="4"/>
  <c r="T22" i="2"/>
  <c r="T22" i="4"/>
  <c r="H22" i="2"/>
  <c r="Q22" i="2"/>
  <c r="Q22" i="4"/>
  <c r="K21" i="1"/>
  <c r="AE20" i="2" s="1"/>
  <c r="K22" i="1"/>
  <c r="AF20" i="2" s="1"/>
  <c r="D24" i="3" s="1"/>
  <c r="S24" i="3" s="1"/>
  <c r="AH20" i="4" s="1"/>
  <c r="F20" i="2"/>
  <c r="F20" i="4"/>
  <c r="O20" i="2"/>
  <c r="L20" i="2"/>
  <c r="C20" i="2"/>
  <c r="I20" i="2"/>
  <c r="H20" i="2"/>
  <c r="Q20" i="2"/>
  <c r="Q20" i="4"/>
  <c r="N20" i="2"/>
  <c r="E20" i="2"/>
  <c r="E20" i="4" s="1"/>
  <c r="K20" i="2"/>
  <c r="K20" i="4"/>
  <c r="K19" i="1"/>
  <c r="L19" i="1" s="1"/>
  <c r="AE18" i="2"/>
  <c r="K20" i="1"/>
  <c r="I18" i="2"/>
  <c r="F18" i="2"/>
  <c r="F18" i="4" s="1"/>
  <c r="L18" i="2"/>
  <c r="C18" i="2"/>
  <c r="C18" i="4"/>
  <c r="K18" i="2"/>
  <c r="K18" i="4"/>
  <c r="H18" i="2"/>
  <c r="N18" i="2"/>
  <c r="N18" i="4"/>
  <c r="E18" i="2"/>
  <c r="E18" i="4"/>
  <c r="K17" i="1"/>
  <c r="AE16" i="2"/>
  <c r="D17" i="3"/>
  <c r="S17" i="3"/>
  <c r="K18" i="1"/>
  <c r="I16" i="2"/>
  <c r="F16" i="2"/>
  <c r="C16" i="2"/>
  <c r="K16" i="2"/>
  <c r="K16" i="4"/>
  <c r="H16" i="2"/>
  <c r="H16" i="4"/>
  <c r="E16" i="2"/>
  <c r="AD16" i="2"/>
  <c r="C18" i="3"/>
  <c r="K15" i="1"/>
  <c r="AE14" i="2"/>
  <c r="K16" i="1"/>
  <c r="AF14" i="2"/>
  <c r="D15" i="3"/>
  <c r="C14" i="2"/>
  <c r="C14" i="4"/>
  <c r="F14" i="2"/>
  <c r="F14" i="4"/>
  <c r="E14" i="2"/>
  <c r="E14" i="4"/>
  <c r="H14" i="2"/>
  <c r="K13" i="1"/>
  <c r="AE12" i="2"/>
  <c r="K14" i="1"/>
  <c r="L13" i="1" s="1"/>
  <c r="C12" i="2"/>
  <c r="E12" i="2"/>
  <c r="AD12" i="2"/>
  <c r="C12" i="3"/>
  <c r="R12" i="3" s="1"/>
  <c r="AF12" i="4" s="1"/>
  <c r="K11" i="1"/>
  <c r="AE10" i="2" s="1"/>
  <c r="K12" i="1"/>
  <c r="AC10" i="2"/>
  <c r="C8" i="3"/>
  <c r="R8" i="3" s="1"/>
  <c r="AD10" i="2"/>
  <c r="C9" i="3" s="1"/>
  <c r="R9" i="3" s="1"/>
  <c r="AF10" i="4" s="1"/>
  <c r="E31" i="3"/>
  <c r="T31" i="3"/>
  <c r="AD24" i="4"/>
  <c r="AA24" i="2"/>
  <c r="E29" i="3" s="1"/>
  <c r="T29" i="3" s="1"/>
  <c r="E28" i="3"/>
  <c r="AA22" i="2"/>
  <c r="E26" i="3" s="1"/>
  <c r="T26" i="3" s="1"/>
  <c r="E25" i="3"/>
  <c r="T25" i="3"/>
  <c r="AD20" i="4" s="1"/>
  <c r="AA20" i="2"/>
  <c r="E23" i="3" s="1"/>
  <c r="T23" i="3" s="1"/>
  <c r="E22" i="3"/>
  <c r="AA18" i="2"/>
  <c r="E20" i="3" s="1"/>
  <c r="T20" i="3" s="1"/>
  <c r="E19" i="3"/>
  <c r="AA16" i="2"/>
  <c r="E17" i="3"/>
  <c r="T17" i="3"/>
  <c r="E16" i="3"/>
  <c r="AA14" i="2"/>
  <c r="E14" i="3"/>
  <c r="T14" i="3"/>
  <c r="E13" i="3"/>
  <c r="T13" i="3" s="1"/>
  <c r="AD12" i="4" s="1"/>
  <c r="AA12" i="2"/>
  <c r="E11" i="3" s="1"/>
  <c r="T11" i="3" s="1"/>
  <c r="E10" i="3"/>
  <c r="T10" i="3"/>
  <c r="AD10" i="4" s="1"/>
  <c r="AA10" i="2"/>
  <c r="E8" i="3" s="1"/>
  <c r="T8" i="3" s="1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Y21" i="4"/>
  <c r="D19" i="4"/>
  <c r="G19" i="4"/>
  <c r="AB18" i="4" s="1"/>
  <c r="AC18" i="4" s="1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AB12" i="4" s="1"/>
  <c r="AC12" i="4" s="1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V24" i="2"/>
  <c r="V24" i="4"/>
  <c r="S24" i="2"/>
  <c r="S24" i="4"/>
  <c r="P24" i="2"/>
  <c r="P24" i="4"/>
  <c r="O24" i="4"/>
  <c r="M24" i="2"/>
  <c r="M24" i="4"/>
  <c r="L24" i="4"/>
  <c r="K24" i="4"/>
  <c r="J24" i="2"/>
  <c r="J24" i="4"/>
  <c r="G24" i="2"/>
  <c r="G24" i="4"/>
  <c r="F24" i="4"/>
  <c r="D24" i="2"/>
  <c r="D24" i="4"/>
  <c r="S22" i="2"/>
  <c r="S22" i="4"/>
  <c r="R22" i="4"/>
  <c r="P22" i="2"/>
  <c r="P22" i="4"/>
  <c r="M22" i="2"/>
  <c r="M22" i="4"/>
  <c r="J22" i="2"/>
  <c r="J22" i="4"/>
  <c r="I22" i="4"/>
  <c r="G22" i="2"/>
  <c r="G22" i="4"/>
  <c r="F22" i="4"/>
  <c r="D22" i="2"/>
  <c r="D22" i="4"/>
  <c r="C22" i="4"/>
  <c r="P20" i="2"/>
  <c r="P20" i="4"/>
  <c r="O20" i="4"/>
  <c r="N20" i="4"/>
  <c r="M20" i="2"/>
  <c r="M20" i="4"/>
  <c r="L20" i="4"/>
  <c r="J20" i="2"/>
  <c r="J20" i="4"/>
  <c r="I20" i="4"/>
  <c r="H20" i="4"/>
  <c r="G20" i="2"/>
  <c r="G20" i="4"/>
  <c r="D20" i="2"/>
  <c r="D20" i="4" s="1"/>
  <c r="C20" i="4"/>
  <c r="W18" i="4"/>
  <c r="V18" i="4"/>
  <c r="U18" i="4"/>
  <c r="T18" i="4"/>
  <c r="S18" i="4"/>
  <c r="R18" i="4"/>
  <c r="M18" i="2"/>
  <c r="M18" i="4"/>
  <c r="J18" i="2"/>
  <c r="J18" i="4"/>
  <c r="I18" i="4"/>
  <c r="H18" i="4"/>
  <c r="G18" i="2"/>
  <c r="G18" i="4" s="1"/>
  <c r="D18" i="2"/>
  <c r="D18" i="4"/>
  <c r="Z16" i="4"/>
  <c r="Y16" i="4"/>
  <c r="X16" i="4"/>
  <c r="W16" i="4"/>
  <c r="V16" i="4"/>
  <c r="U16" i="4"/>
  <c r="T16" i="4"/>
  <c r="S16" i="4"/>
  <c r="R16" i="4"/>
  <c r="Q16" i="4"/>
  <c r="P16" i="4"/>
  <c r="O16" i="4"/>
  <c r="J16" i="2"/>
  <c r="J16" i="4"/>
  <c r="I16" i="4"/>
  <c r="G16" i="2"/>
  <c r="G16" i="4"/>
  <c r="F16" i="4"/>
  <c r="D16" i="2"/>
  <c r="D16" i="4"/>
  <c r="C16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H14" i="4"/>
  <c r="G14" i="2"/>
  <c r="G14" i="4"/>
  <c r="D14" i="2"/>
  <c r="D14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D12" i="2"/>
  <c r="D12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9" i="3"/>
  <c r="B20" i="2"/>
  <c r="B23" i="3"/>
  <c r="B16" i="2"/>
  <c r="B17" i="3"/>
  <c r="B12" i="2"/>
  <c r="B11" i="3"/>
  <c r="B22" i="4"/>
  <c r="B18" i="4"/>
  <c r="B14" i="4"/>
  <c r="B10" i="4"/>
  <c r="B22" i="2"/>
  <c r="B26" i="3"/>
  <c r="B18" i="2"/>
  <c r="B20" i="3"/>
  <c r="B14" i="2"/>
  <c r="B14" i="3"/>
  <c r="B10" i="2"/>
  <c r="B8" i="3"/>
  <c r="E12" i="4"/>
  <c r="E16" i="4"/>
  <c r="T16" i="3"/>
  <c r="AD14" i="4"/>
  <c r="T22" i="3"/>
  <c r="AD18" i="4" s="1"/>
  <c r="T28" i="3"/>
  <c r="AD22" i="4" s="1"/>
  <c r="R18" i="3"/>
  <c r="AF16" i="4"/>
  <c r="T19" i="3"/>
  <c r="AD16" i="4"/>
  <c r="S15" i="3"/>
  <c r="AH14" i="4"/>
  <c r="AB24" i="4"/>
  <c r="AC24" i="4"/>
  <c r="AB20" i="4"/>
  <c r="AC20" i="4" s="1"/>
  <c r="AB22" i="4"/>
  <c r="AC22" i="4" s="1"/>
  <c r="AC22" i="2"/>
  <c r="C26" i="3" s="1"/>
  <c r="AC14" i="2"/>
  <c r="C14" i="3"/>
  <c r="AB14" i="4"/>
  <c r="AC14" i="4"/>
  <c r="AB16" i="4"/>
  <c r="AC16" i="4"/>
  <c r="L15" i="1"/>
  <c r="AC12" i="2"/>
  <c r="C11" i="3" s="1"/>
  <c r="C12" i="4"/>
  <c r="AF10" i="2"/>
  <c r="D9" i="3" s="1"/>
  <c r="S9" i="3" s="1"/>
  <c r="AH10" i="4" s="1"/>
  <c r="AF18" i="2"/>
  <c r="D21" i="3" s="1"/>
  <c r="S21" i="3" s="1"/>
  <c r="AH18" i="4" s="1"/>
  <c r="AC20" i="2"/>
  <c r="AF12" i="2"/>
  <c r="D12" i="3" s="1"/>
  <c r="S12" i="3" s="1"/>
  <c r="AH12" i="4" s="1"/>
  <c r="AD14" i="2"/>
  <c r="C15" i="3"/>
  <c r="R15" i="3"/>
  <c r="D14" i="3"/>
  <c r="S14" i="3"/>
  <c r="AE15" i="2"/>
  <c r="AC16" i="2"/>
  <c r="AF16" i="2"/>
  <c r="L17" i="1"/>
  <c r="AD18" i="2"/>
  <c r="C21" i="3" s="1"/>
  <c r="D20" i="3"/>
  <c r="S20" i="3" s="1"/>
  <c r="L23" i="1"/>
  <c r="AF22" i="2"/>
  <c r="AB10" i="4"/>
  <c r="AC10" i="4" s="1"/>
  <c r="L18" i="4"/>
  <c r="D11" i="3"/>
  <c r="S11" i="3" s="1"/>
  <c r="H22" i="4"/>
  <c r="AD22" i="2"/>
  <c r="AC23" i="2" s="1"/>
  <c r="C27" i="3"/>
  <c r="R27" i="3" s="1"/>
  <c r="AF22" i="4" s="1"/>
  <c r="H24" i="4"/>
  <c r="L25" i="1"/>
  <c r="R14" i="3"/>
  <c r="AE14" i="4"/>
  <c r="AC15" i="2"/>
  <c r="AC13" i="2"/>
  <c r="AG16" i="4"/>
  <c r="D16" i="3"/>
  <c r="D18" i="3"/>
  <c r="S18" i="3"/>
  <c r="AE17" i="2"/>
  <c r="C16" i="3"/>
  <c r="C23" i="3"/>
  <c r="R23" i="3"/>
  <c r="AE20" i="4" s="1"/>
  <c r="D27" i="3"/>
  <c r="S27" i="3" s="1"/>
  <c r="AH22" i="4" s="1"/>
  <c r="AC17" i="2"/>
  <c r="C17" i="3"/>
  <c r="R17" i="3"/>
  <c r="AF14" i="4"/>
  <c r="AE15" i="4"/>
  <c r="R16" i="3"/>
  <c r="S16" i="3"/>
  <c r="AG14" i="4"/>
  <c r="AG15" i="4"/>
  <c r="C19" i="3"/>
  <c r="D19" i="3"/>
  <c r="AH16" i="4"/>
  <c r="AG17" i="4"/>
  <c r="S19" i="3"/>
  <c r="AE16" i="4"/>
  <c r="AE17" i="4"/>
  <c r="R19" i="3"/>
  <c r="AC18" i="2" l="1"/>
  <c r="C20" i="3" s="1"/>
  <c r="R20" i="3" s="1"/>
  <c r="AE18" i="4" s="1"/>
  <c r="C22" i="3"/>
  <c r="R21" i="3"/>
  <c r="R11" i="3"/>
  <c r="C13" i="3"/>
  <c r="AC19" i="2"/>
  <c r="AE19" i="2"/>
  <c r="S22" i="3"/>
  <c r="AG18" i="4"/>
  <c r="AG19" i="4" s="1"/>
  <c r="D22" i="3"/>
  <c r="AE13" i="2"/>
  <c r="AG12" i="4"/>
  <c r="AG13" i="4" s="1"/>
  <c r="S13" i="3"/>
  <c r="D13" i="3"/>
  <c r="AC11" i="2"/>
  <c r="AE10" i="4"/>
  <c r="AE11" i="4" s="1"/>
  <c r="R10" i="3"/>
  <c r="AD20" i="2"/>
  <c r="C10" i="3"/>
  <c r="D23" i="3"/>
  <c r="AE21" i="2"/>
  <c r="L21" i="1"/>
  <c r="D8" i="3"/>
  <c r="AE11" i="2"/>
  <c r="L11" i="1"/>
  <c r="AC24" i="2"/>
  <c r="C29" i="3" s="1"/>
  <c r="R29" i="3" s="1"/>
  <c r="AE24" i="4" s="1"/>
  <c r="R26" i="3"/>
  <c r="C28" i="3"/>
  <c r="C30" i="3"/>
  <c r="AC25" i="2"/>
  <c r="W24" i="4"/>
  <c r="D28" i="3"/>
  <c r="S26" i="3"/>
  <c r="AE23" i="2"/>
  <c r="AE25" i="2"/>
  <c r="D29" i="3"/>
  <c r="R22" i="3" l="1"/>
  <c r="AF18" i="4"/>
  <c r="AE19" i="4" s="1"/>
  <c r="AE12" i="4"/>
  <c r="AE13" i="4" s="1"/>
  <c r="R13" i="3"/>
  <c r="AC21" i="2"/>
  <c r="C24" i="3"/>
  <c r="D25" i="3"/>
  <c r="S23" i="3"/>
  <c r="D10" i="3"/>
  <c r="S8" i="3"/>
  <c r="C31" i="3"/>
  <c r="R30" i="3"/>
  <c r="AE22" i="4"/>
  <c r="AE23" i="4" s="1"/>
  <c r="R28" i="3"/>
  <c r="S28" i="3"/>
  <c r="AG22" i="4"/>
  <c r="AG23" i="4" s="1"/>
  <c r="S29" i="3"/>
  <c r="D31" i="3"/>
  <c r="R24" i="3" l="1"/>
  <c r="C25" i="3"/>
  <c r="AG20" i="4"/>
  <c r="AG21" i="4" s="1"/>
  <c r="S25" i="3"/>
  <c r="AG10" i="4"/>
  <c r="AG11" i="4" s="1"/>
  <c r="S10" i="3"/>
  <c r="AF24" i="4"/>
  <c r="AE25" i="4" s="1"/>
  <c r="R31" i="3"/>
  <c r="AG24" i="4"/>
  <c r="AG25" i="4" s="1"/>
  <c r="S31" i="3"/>
  <c r="AF20" i="4" l="1"/>
  <c r="AE21" i="4" s="1"/>
  <c r="R25" i="3"/>
</calcChain>
</file>

<file path=xl/sharedStrings.xml><?xml version="1.0" encoding="utf-8"?>
<sst xmlns="http://schemas.openxmlformats.org/spreadsheetml/2006/main" count="147" uniqueCount="74">
  <si>
    <t>№</t>
  </si>
  <si>
    <t>КОМАНДЫ</t>
  </si>
  <si>
    <t>Место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</si>
  <si>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</si>
  <si>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</si>
  <si>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</si>
  <si>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</si>
  <si>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</si>
  <si>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</si>
  <si>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</si>
  <si>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</si>
  <si>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</si>
  <si>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</si>
  <si>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</si>
  <si>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</si>
  <si>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</si>
  <si>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</si>
  <si>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</si>
  <si>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</si>
  <si>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</si>
  <si>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</si>
  <si>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</si>
  <si>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</si>
  <si>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</si>
  <si>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</si>
  <si>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</si>
  <si>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</si>
  <si>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</si>
  <si>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</si>
  <si>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</si>
  <si>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</si>
  <si>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</si>
  <si>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</si>
  <si>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</si>
  <si>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</si>
  <si>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</si>
  <si>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</si>
  <si>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Очки   1-го тура</t>
  </si>
  <si>
    <t>Очки   2-го тура</t>
  </si>
  <si>
    <t>Очки    2-х туров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</si>
  <si>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</si>
  <si>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</si>
  <si>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</si>
  <si>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</si>
  <si>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</si>
  <si>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Ж.Байсагурова</t>
  </si>
  <si>
    <t>Главный судья, МА</t>
  </si>
  <si>
    <t>Подсчёт  коэффициентов  соотношений  мячей 2-го тура</t>
  </si>
  <si>
    <t>3</t>
  </si>
  <si>
    <t>«Алтай»                                               ВКО</t>
  </si>
  <si>
    <t>«Павлодар»                           г.Павлодар</t>
  </si>
  <si>
    <t>«Буревестник»                        г.Алматы</t>
  </si>
  <si>
    <t>«Есиль СК»                  г.Петропавловск</t>
  </si>
  <si>
    <t>«Мангыстау»                                              г. Актау</t>
  </si>
  <si>
    <t>«Тараз»                                         г.Тараз</t>
  </si>
  <si>
    <t>«Атырау»                                               г. Атырау</t>
  </si>
  <si>
    <t>«Ушкын-Кокшетау»                         г.Кокшетау</t>
  </si>
  <si>
    <t xml:space="preserve"> 2-го  тура 30-го чемпионата РК  по волейболу  среди мужских  команд Национальной лиги</t>
  </si>
  <si>
    <t>20-29.12.2021г.</t>
  </si>
  <si>
    <t>г.Павлодар</t>
  </si>
  <si>
    <t>г. Павлодар</t>
  </si>
  <si>
    <t>г.Тараз</t>
  </si>
  <si>
    <t>24.11-03.12.2021г.</t>
  </si>
  <si>
    <t>6</t>
  </si>
  <si>
    <t>12</t>
  </si>
  <si>
    <t>8</t>
  </si>
  <si>
    <t>11</t>
  </si>
  <si>
    <t>20</t>
  </si>
  <si>
    <t>16</t>
  </si>
  <si>
    <t>Е. Сырлыбаев</t>
  </si>
  <si>
    <t>Ж. Байсагурова</t>
  </si>
  <si>
    <t xml:space="preserve"> 2-х  туров 30-го чемпионата РК  по волейболу среди мужских команд Национальной лиги </t>
  </si>
  <si>
    <t>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</si>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</sst>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9" fillId="0" borderId="6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13" xfId="0" applyFont="1" applyBorder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9" fillId="0" borderId="0" xfId="0" applyNumberFormat="1" applyFont="1"/>
    <xf numFmtId="0" fontId="11" fillId="0" borderId="0" xfId="0" applyNumberFormat="1" applyFont="1"/>
    <xf numFmtId="0" fontId="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0" borderId="17" xfId="0" applyNumberFormat="1" applyFont="1" applyBorder="1" applyAlignment="1"/>
    <xf numFmtId="0" fontId="11" fillId="0" borderId="18" xfId="0" applyNumberFormat="1" applyFont="1" applyBorder="1" applyAlignment="1"/>
    <xf numFmtId="0" fontId="11" fillId="0" borderId="19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11" fillId="0" borderId="20" xfId="0" applyNumberFormat="1" applyFont="1" applyBorder="1" applyAlignment="1">
      <alignment vertic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left"/>
    </xf>
    <xf numFmtId="0" fontId="9" fillId="0" borderId="21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right"/>
    </xf>
    <xf numFmtId="0" fontId="9" fillId="0" borderId="27" xfId="0" applyNumberFormat="1" applyFont="1" applyBorder="1"/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9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0" fontId="9" fillId="0" borderId="32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right"/>
    </xf>
    <xf numFmtId="0" fontId="9" fillId="0" borderId="29" xfId="0" applyNumberFormat="1" applyFont="1" applyBorder="1"/>
    <xf numFmtId="0" fontId="9" fillId="0" borderId="33" xfId="0" applyNumberFormat="1" applyFont="1" applyBorder="1"/>
    <xf numFmtId="0" fontId="9" fillId="0" borderId="34" xfId="0" applyNumberFormat="1" applyFont="1" applyBorder="1"/>
    <xf numFmtId="0" fontId="9" fillId="0" borderId="49" xfId="0" applyNumberFormat="1" applyFont="1" applyBorder="1" applyAlignment="1">
      <alignment horizontal="center"/>
    </xf>
    <xf numFmtId="0" fontId="9" fillId="0" borderId="43" xfId="0" applyNumberFormat="1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/>
    </xf>
    <xf numFmtId="0" fontId="9" fillId="0" borderId="35" xfId="0" applyNumberFormat="1" applyFont="1" applyBorder="1"/>
    <xf numFmtId="0" fontId="6" fillId="0" borderId="26" xfId="0" applyNumberFormat="1" applyFont="1" applyBorder="1" applyAlignment="1">
      <alignment vertical="center"/>
    </xf>
    <xf numFmtId="0" fontId="9" fillId="0" borderId="37" xfId="0" applyNumberFormat="1" applyFont="1" applyBorder="1" applyAlignment="1">
      <alignment horizontal="right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48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/>
    </xf>
    <xf numFmtId="0" fontId="9" fillId="0" borderId="3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right"/>
    </xf>
    <xf numFmtId="0" fontId="9" fillId="0" borderId="38" xfId="0" applyNumberFormat="1" applyFont="1" applyBorder="1"/>
    <xf numFmtId="0" fontId="9" fillId="0" borderId="28" xfId="0" applyNumberFormat="1" applyFont="1" applyBorder="1"/>
    <xf numFmtId="0" fontId="9" fillId="0" borderId="15" xfId="0" applyNumberFormat="1" applyFont="1" applyBorder="1"/>
    <xf numFmtId="0" fontId="9" fillId="0" borderId="2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6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right"/>
    </xf>
    <xf numFmtId="0" fontId="9" fillId="0" borderId="22" xfId="0" applyNumberFormat="1" applyFont="1" applyBorder="1"/>
    <xf numFmtId="0" fontId="9" fillId="0" borderId="21" xfId="0" applyNumberFormat="1" applyFont="1" applyBorder="1" applyAlignment="1">
      <alignment horizontal="right"/>
    </xf>
    <xf numFmtId="0" fontId="9" fillId="0" borderId="13" xfId="0" applyNumberFormat="1" applyFont="1" applyBorder="1"/>
    <xf numFmtId="0" fontId="9" fillId="0" borderId="0" xfId="0" applyNumberFormat="1" applyFont="1" applyBorder="1"/>
    <xf numFmtId="0" fontId="6" fillId="0" borderId="26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 vertical="center"/>
    </xf>
    <xf numFmtId="0" fontId="6" fillId="0" borderId="44" xfId="0" applyFont="1" applyBorder="1" applyAlignment="1"/>
    <xf numFmtId="0" fontId="9" fillId="0" borderId="44" xfId="0" applyFont="1" applyBorder="1"/>
    <xf numFmtId="0" fontId="0" fillId="0" borderId="44" xfId="0" applyBorder="1"/>
    <xf numFmtId="0" fontId="9" fillId="0" borderId="57" xfId="0" applyFont="1" applyBorder="1"/>
    <xf numFmtId="0" fontId="6" fillId="0" borderId="56" xfId="0" applyFont="1" applyBorder="1"/>
    <xf numFmtId="0" fontId="11" fillId="0" borderId="5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1" fillId="3" borderId="51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6" fillId="0" borderId="20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3" fillId="0" borderId="55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/>
    </xf>
    <xf numFmtId="0" fontId="1" fillId="0" borderId="55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60" xfId="0" applyNumberFormat="1" applyFont="1" applyBorder="1" applyAlignment="1">
      <alignment horizontal="center" vertical="center"/>
    </xf>
    <xf numFmtId="0" fontId="9" fillId="0" borderId="55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 wrapText="1"/>
    </xf>
    <xf numFmtId="0" fontId="17" fillId="0" borderId="39" xfId="0" applyFont="1" applyBorder="1"/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164" fontId="6" fillId="3" borderId="61" xfId="0" applyNumberFormat="1" applyFont="1" applyFill="1" applyBorder="1" applyAlignment="1">
      <alignment horizontal="center" vertical="center"/>
    </xf>
    <xf numFmtId="164" fontId="6" fillId="3" borderId="62" xfId="0" applyNumberFormat="1" applyFont="1" applyFill="1" applyBorder="1" applyAlignment="1">
      <alignment horizontal="center" vertical="center"/>
    </xf>
    <xf numFmtId="2" fontId="6" fillId="0" borderId="61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16" fillId="0" borderId="55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opLeftCell="A7" workbookViewId="0">
      <selection activeCell="J20" sqref="J20"/>
    </sheetView>
  </sheetViews>
  <sheetFormatPr defaultColWidth="9.140625" defaultRowHeight="15" x14ac:dyDescent="0.25"/>
  <cols>
    <col min="1" max="1" width="11.28515625" style="25" customWidth="1"/>
    <col min="2" max="2" width="6.28515625" style="25" customWidth="1"/>
    <col min="3" max="3" width="37.42578125" style="25" customWidth="1"/>
    <col min="4" max="11" width="9.140625" style="25"/>
    <col min="12" max="12" width="9.28515625" style="25" customWidth="1"/>
    <col min="13" max="13" width="10.5703125" style="25" customWidth="1"/>
    <col min="14" max="16384" width="9.140625" style="25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50" t="s">
        <v>47</v>
      </c>
    </row>
    <row r="7" spans="2:13" ht="17.45" customHeight="1" thickBot="1" x14ac:dyDescent="0.35">
      <c r="C7" s="1"/>
      <c r="M7" s="57"/>
    </row>
    <row r="8" spans="2:13" ht="17.100000000000001" customHeight="1" x14ac:dyDescent="0.25">
      <c r="B8" s="179" t="s">
        <v>0</v>
      </c>
      <c r="C8" s="179" t="s">
        <v>1</v>
      </c>
      <c r="D8" s="174" t="s">
        <v>6</v>
      </c>
      <c r="E8" s="174" t="s">
        <v>7</v>
      </c>
      <c r="F8" s="174" t="s">
        <v>8</v>
      </c>
      <c r="G8" s="174" t="s">
        <v>9</v>
      </c>
      <c r="H8" s="174" t="s">
        <v>10</v>
      </c>
      <c r="I8" s="174" t="s">
        <v>13</v>
      </c>
      <c r="J8" s="174" t="s">
        <v>14</v>
      </c>
      <c r="K8" s="169" t="s">
        <v>11</v>
      </c>
      <c r="L8" s="169" t="s">
        <v>12</v>
      </c>
      <c r="M8" s="57"/>
    </row>
    <row r="9" spans="2:13" ht="17.100000000000001" customHeight="1" x14ac:dyDescent="0.25">
      <c r="B9" s="181"/>
      <c r="C9" s="181"/>
      <c r="D9" s="175"/>
      <c r="E9" s="175"/>
      <c r="F9" s="175"/>
      <c r="G9" s="175"/>
      <c r="H9" s="175"/>
      <c r="I9" s="175"/>
      <c r="J9" s="175"/>
      <c r="K9" s="170"/>
      <c r="L9" s="170"/>
      <c r="M9" s="29"/>
    </row>
    <row r="10" spans="2:13" ht="17.100000000000001" customHeight="1" thickBot="1" x14ac:dyDescent="0.3">
      <c r="B10" s="180"/>
      <c r="C10" s="180"/>
      <c r="D10" s="176"/>
      <c r="E10" s="176"/>
      <c r="F10" s="176"/>
      <c r="G10" s="176"/>
      <c r="H10" s="176"/>
      <c r="I10" s="176"/>
      <c r="J10" s="176"/>
      <c r="K10" s="171"/>
      <c r="L10" s="171"/>
      <c r="M10" s="29"/>
    </row>
    <row r="11" spans="2:13" ht="17.100000000000001" customHeight="1" thickBot="1" x14ac:dyDescent="0.3">
      <c r="B11" s="179">
        <v>1</v>
      </c>
      <c r="C11" s="177" t="s">
        <v>49</v>
      </c>
      <c r="D11" s="52">
        <v>102</v>
      </c>
      <c r="E11" s="58">
        <v>75</v>
      </c>
      <c r="F11" s="58">
        <v>62</v>
      </c>
      <c r="G11" s="58">
        <v>106</v>
      </c>
      <c r="H11" s="58">
        <v>102</v>
      </c>
      <c r="I11" s="58">
        <v>115</v>
      </c>
      <c r="J11" s="58">
        <v>97</v>
      </c>
      <c r="K11" s="58">
        <f t="shared" ref="K11:K22" si="0">D11+E11+F11+G11+H11+I11+J11</f>
        <v>659</v>
      </c>
      <c r="L11" s="172">
        <f>K11/K12</f>
        <v>0.99848484848484853</v>
      </c>
      <c r="M11" s="29"/>
    </row>
    <row r="12" spans="2:13" ht="17.100000000000001" customHeight="1" thickBot="1" x14ac:dyDescent="0.3">
      <c r="B12" s="180"/>
      <c r="C12" s="178"/>
      <c r="D12" s="53">
        <v>107</v>
      </c>
      <c r="E12" s="59">
        <v>62</v>
      </c>
      <c r="F12" s="59">
        <v>75</v>
      </c>
      <c r="G12" s="59">
        <v>103</v>
      </c>
      <c r="H12" s="59">
        <v>107</v>
      </c>
      <c r="I12" s="60">
        <v>120</v>
      </c>
      <c r="J12" s="60">
        <v>86</v>
      </c>
      <c r="K12" s="58">
        <f t="shared" si="0"/>
        <v>660</v>
      </c>
      <c r="L12" s="173"/>
      <c r="M12" s="29"/>
    </row>
    <row r="13" spans="2:13" ht="17.100000000000001" customHeight="1" thickBot="1" x14ac:dyDescent="0.3">
      <c r="B13" s="179">
        <v>2</v>
      </c>
      <c r="C13" s="177" t="s">
        <v>50</v>
      </c>
      <c r="D13" s="58">
        <v>59</v>
      </c>
      <c r="E13" s="58">
        <v>113</v>
      </c>
      <c r="F13" s="58">
        <v>112</v>
      </c>
      <c r="G13" s="52">
        <v>61</v>
      </c>
      <c r="H13" s="58">
        <v>98</v>
      </c>
      <c r="I13" s="58">
        <v>120</v>
      </c>
      <c r="J13" s="58">
        <v>113</v>
      </c>
      <c r="K13" s="58">
        <f t="shared" si="0"/>
        <v>676</v>
      </c>
      <c r="L13" s="172">
        <f>K13/K14</f>
        <v>1.0059523809523809</v>
      </c>
      <c r="M13" s="29"/>
    </row>
    <row r="14" spans="2:13" ht="17.100000000000001" customHeight="1" thickBot="1" x14ac:dyDescent="0.3">
      <c r="B14" s="180"/>
      <c r="C14" s="178"/>
      <c r="D14" s="60">
        <v>76</v>
      </c>
      <c r="E14" s="60">
        <v>112</v>
      </c>
      <c r="F14" s="60">
        <v>103</v>
      </c>
      <c r="G14" s="56">
        <v>75</v>
      </c>
      <c r="H14" s="60">
        <v>88</v>
      </c>
      <c r="I14" s="60">
        <v>115</v>
      </c>
      <c r="J14" s="60">
        <v>103</v>
      </c>
      <c r="K14" s="58">
        <f t="shared" si="0"/>
        <v>672</v>
      </c>
      <c r="L14" s="173"/>
      <c r="M14" s="29"/>
    </row>
    <row r="15" spans="2:13" ht="17.100000000000001" customHeight="1" thickBot="1" x14ac:dyDescent="0.3">
      <c r="B15" s="179">
        <v>3</v>
      </c>
      <c r="C15" s="177" t="s">
        <v>51</v>
      </c>
      <c r="D15" s="58">
        <v>110</v>
      </c>
      <c r="E15" s="58">
        <v>62</v>
      </c>
      <c r="F15" s="58">
        <v>102</v>
      </c>
      <c r="G15" s="52">
        <v>99</v>
      </c>
      <c r="H15" s="58">
        <v>88</v>
      </c>
      <c r="I15" s="58">
        <v>58</v>
      </c>
      <c r="J15" s="58">
        <v>103</v>
      </c>
      <c r="K15" s="58">
        <f t="shared" si="0"/>
        <v>622</v>
      </c>
      <c r="L15" s="172">
        <f>K15/K16</f>
        <v>0.93957703927492442</v>
      </c>
      <c r="M15" s="29"/>
    </row>
    <row r="16" spans="2:13" ht="17.100000000000001" customHeight="1" thickBot="1" x14ac:dyDescent="0.3">
      <c r="B16" s="180"/>
      <c r="C16" s="178"/>
      <c r="D16" s="59">
        <v>109</v>
      </c>
      <c r="E16" s="59">
        <v>75</v>
      </c>
      <c r="F16" s="59">
        <v>100</v>
      </c>
      <c r="G16" s="53">
        <v>105</v>
      </c>
      <c r="H16" s="59">
        <v>98</v>
      </c>
      <c r="I16" s="60">
        <v>75</v>
      </c>
      <c r="J16" s="60">
        <v>100</v>
      </c>
      <c r="K16" s="58">
        <f t="shared" si="0"/>
        <v>662</v>
      </c>
      <c r="L16" s="173"/>
      <c r="M16" s="29"/>
    </row>
    <row r="17" spans="2:13" ht="17.100000000000001" customHeight="1" thickBot="1" x14ac:dyDescent="0.3">
      <c r="B17" s="179">
        <v>4</v>
      </c>
      <c r="C17" s="177" t="s">
        <v>52</v>
      </c>
      <c r="D17" s="58">
        <v>62</v>
      </c>
      <c r="E17" s="58">
        <v>112</v>
      </c>
      <c r="F17" s="58">
        <v>87</v>
      </c>
      <c r="G17" s="52">
        <v>103</v>
      </c>
      <c r="H17" s="58">
        <v>77</v>
      </c>
      <c r="I17" s="58">
        <v>51</v>
      </c>
      <c r="J17" s="58">
        <v>100</v>
      </c>
      <c r="K17" s="58">
        <f t="shared" si="0"/>
        <v>592</v>
      </c>
      <c r="L17" s="172">
        <f>K17/K18</f>
        <v>0.88755622188905547</v>
      </c>
      <c r="M17" s="29"/>
    </row>
    <row r="18" spans="2:13" ht="17.100000000000001" customHeight="1" thickBot="1" x14ac:dyDescent="0.3">
      <c r="B18" s="180"/>
      <c r="C18" s="178"/>
      <c r="D18" s="60">
        <v>75</v>
      </c>
      <c r="E18" s="60">
        <v>113</v>
      </c>
      <c r="F18" s="60">
        <v>96</v>
      </c>
      <c r="G18" s="56">
        <v>106</v>
      </c>
      <c r="H18" s="60">
        <v>98</v>
      </c>
      <c r="I18" s="60">
        <v>76</v>
      </c>
      <c r="J18" s="60">
        <v>103</v>
      </c>
      <c r="K18" s="58">
        <f t="shared" si="0"/>
        <v>667</v>
      </c>
      <c r="L18" s="173"/>
      <c r="M18" s="29"/>
    </row>
    <row r="19" spans="2:13" ht="17.100000000000001" customHeight="1" thickBot="1" x14ac:dyDescent="0.3">
      <c r="B19" s="179">
        <v>5</v>
      </c>
      <c r="C19" s="177" t="s">
        <v>53</v>
      </c>
      <c r="D19" s="58">
        <v>75</v>
      </c>
      <c r="E19" s="58">
        <v>99</v>
      </c>
      <c r="F19" s="58">
        <v>75</v>
      </c>
      <c r="G19" s="52">
        <v>101</v>
      </c>
      <c r="H19" s="58">
        <v>85</v>
      </c>
      <c r="I19" s="58">
        <v>75</v>
      </c>
      <c r="J19" s="58">
        <v>103</v>
      </c>
      <c r="K19" s="58">
        <f t="shared" si="0"/>
        <v>613</v>
      </c>
      <c r="L19" s="172">
        <f>K19/K20</f>
        <v>1.0098846787479407</v>
      </c>
      <c r="M19" s="29"/>
    </row>
    <row r="20" spans="2:13" ht="17.100000000000001" customHeight="1" thickBot="1" x14ac:dyDescent="0.3">
      <c r="B20" s="180"/>
      <c r="C20" s="178"/>
      <c r="D20" s="59">
        <v>62</v>
      </c>
      <c r="E20" s="59">
        <v>107</v>
      </c>
      <c r="F20" s="59">
        <v>62</v>
      </c>
      <c r="G20" s="53">
        <v>109</v>
      </c>
      <c r="H20" s="59">
        <v>96</v>
      </c>
      <c r="I20" s="60">
        <v>58</v>
      </c>
      <c r="J20" s="60">
        <v>113</v>
      </c>
      <c r="K20" s="58">
        <f t="shared" si="0"/>
        <v>607</v>
      </c>
      <c r="L20" s="173"/>
      <c r="M20" s="29"/>
    </row>
    <row r="21" spans="2:13" ht="17.100000000000001" customHeight="1" thickBot="1" x14ac:dyDescent="0.3">
      <c r="B21" s="179">
        <v>6</v>
      </c>
      <c r="C21" s="177" t="s">
        <v>54</v>
      </c>
      <c r="D21" s="58">
        <v>76</v>
      </c>
      <c r="E21" s="58">
        <v>99</v>
      </c>
      <c r="F21" s="58">
        <v>100</v>
      </c>
      <c r="G21" s="52">
        <v>109</v>
      </c>
      <c r="H21" s="58">
        <v>98</v>
      </c>
      <c r="I21" s="58">
        <v>110</v>
      </c>
      <c r="J21" s="58">
        <v>86</v>
      </c>
      <c r="K21" s="58">
        <f t="shared" si="0"/>
        <v>678</v>
      </c>
      <c r="L21" s="172">
        <f>K21/K22</f>
        <v>1.0779014308426074</v>
      </c>
      <c r="M21" s="29"/>
    </row>
    <row r="22" spans="2:13" ht="17.100000000000001" customHeight="1" thickBot="1" x14ac:dyDescent="0.3">
      <c r="B22" s="180"/>
      <c r="C22" s="178"/>
      <c r="D22" s="59">
        <v>59</v>
      </c>
      <c r="E22" s="59">
        <v>91</v>
      </c>
      <c r="F22" s="59">
        <v>102</v>
      </c>
      <c r="G22" s="53">
        <v>101</v>
      </c>
      <c r="H22" s="59">
        <v>77</v>
      </c>
      <c r="I22" s="59">
        <v>102</v>
      </c>
      <c r="J22" s="59">
        <v>97</v>
      </c>
      <c r="K22" s="61">
        <f t="shared" si="0"/>
        <v>629</v>
      </c>
      <c r="L22" s="173"/>
      <c r="M22" s="29"/>
    </row>
    <row r="23" spans="2:13" ht="17.100000000000001" customHeight="1" thickBot="1" x14ac:dyDescent="0.3">
      <c r="B23" s="179">
        <v>7</v>
      </c>
      <c r="C23" s="177" t="s">
        <v>55</v>
      </c>
      <c r="D23" s="58">
        <v>107</v>
      </c>
      <c r="E23" s="58">
        <v>91</v>
      </c>
      <c r="F23" s="58">
        <v>103</v>
      </c>
      <c r="G23" s="52">
        <v>105</v>
      </c>
      <c r="H23" s="58">
        <v>96</v>
      </c>
      <c r="I23" s="58">
        <v>76</v>
      </c>
      <c r="J23" s="58">
        <v>116</v>
      </c>
      <c r="K23" s="58">
        <f>D23+E23+F23+G23+H23+I23+J23</f>
        <v>694</v>
      </c>
      <c r="L23" s="172">
        <f>K23/K24</f>
        <v>1.0515151515151515</v>
      </c>
    </row>
    <row r="24" spans="2:13" ht="17.100000000000001" customHeight="1" thickBot="1" x14ac:dyDescent="0.3">
      <c r="B24" s="180"/>
      <c r="C24" s="178"/>
      <c r="D24" s="59">
        <v>102</v>
      </c>
      <c r="E24" s="59">
        <v>99</v>
      </c>
      <c r="F24" s="59">
        <v>112</v>
      </c>
      <c r="G24" s="53">
        <v>99</v>
      </c>
      <c r="H24" s="59">
        <v>85</v>
      </c>
      <c r="I24" s="60">
        <v>51</v>
      </c>
      <c r="J24" s="60">
        <v>112</v>
      </c>
      <c r="K24" s="58">
        <f>D24+E24+F24+G24+H24+I24+J24</f>
        <v>660</v>
      </c>
      <c r="L24" s="173"/>
    </row>
    <row r="25" spans="2:13" ht="17.100000000000001" customHeight="1" thickBot="1" x14ac:dyDescent="0.3">
      <c r="B25" s="179">
        <v>8</v>
      </c>
      <c r="C25" s="177" t="s">
        <v>56</v>
      </c>
      <c r="D25" s="58">
        <v>109</v>
      </c>
      <c r="E25" s="58">
        <v>107</v>
      </c>
      <c r="F25" s="58">
        <v>96</v>
      </c>
      <c r="G25" s="52">
        <v>75</v>
      </c>
      <c r="H25" s="58">
        <v>107</v>
      </c>
      <c r="I25" s="58">
        <v>102</v>
      </c>
      <c r="J25" s="58">
        <v>112</v>
      </c>
      <c r="K25" s="58">
        <f>D25+E25+F25+G25+H25+I25+J25</f>
        <v>708</v>
      </c>
      <c r="L25" s="172">
        <f>K25/K26</f>
        <v>1.0335766423357664</v>
      </c>
    </row>
    <row r="26" spans="2:13" ht="17.45" customHeight="1" thickBot="1" x14ac:dyDescent="0.3">
      <c r="B26" s="180"/>
      <c r="C26" s="178"/>
      <c r="D26" s="59">
        <v>110</v>
      </c>
      <c r="E26" s="59">
        <v>99</v>
      </c>
      <c r="F26" s="59">
        <v>87</v>
      </c>
      <c r="G26" s="53">
        <v>61</v>
      </c>
      <c r="H26" s="59">
        <v>102</v>
      </c>
      <c r="I26" s="59">
        <v>110</v>
      </c>
      <c r="J26" s="59">
        <v>116</v>
      </c>
      <c r="K26" s="61">
        <f>D26+E26+F26+G26+H26+I26+J26</f>
        <v>685</v>
      </c>
      <c r="L26" s="173"/>
      <c r="M26" s="25" t="s">
        <v>73</v>
      </c>
    </row>
    <row r="27" spans="2:13" ht="17.45" customHeight="1" x14ac:dyDescent="0.25"/>
    <row r="28" spans="2:13" ht="17.45" customHeight="1" x14ac:dyDescent="0.25"/>
  </sheetData>
  <mergeCells count="35">
    <mergeCell ref="B13:B14"/>
    <mergeCell ref="E8:E10"/>
    <mergeCell ref="D8:D10"/>
    <mergeCell ref="C8:C10"/>
    <mergeCell ref="B11:B12"/>
    <mergeCell ref="C11:C12"/>
    <mergeCell ref="B8:B10"/>
    <mergeCell ref="B15:B16"/>
    <mergeCell ref="C17:C18"/>
    <mergeCell ref="B17:B18"/>
    <mergeCell ref="B25:B26"/>
    <mergeCell ref="B23:B24"/>
    <mergeCell ref="B21:B22"/>
    <mergeCell ref="B19:B20"/>
    <mergeCell ref="C23:C24"/>
    <mergeCell ref="L25:L26"/>
    <mergeCell ref="C25:C26"/>
    <mergeCell ref="L23:L24"/>
    <mergeCell ref="L21:L22"/>
    <mergeCell ref="C21:C22"/>
    <mergeCell ref="L19:L20"/>
    <mergeCell ref="C19:C20"/>
    <mergeCell ref="L13:L14"/>
    <mergeCell ref="C15:C16"/>
    <mergeCell ref="C13:C14"/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A7" workbookViewId="0">
      <selection activeCell="AG22" sqref="AG22:AG23"/>
    </sheetView>
  </sheetViews>
  <sheetFormatPr defaultColWidth="9.140625" defaultRowHeight="15" x14ac:dyDescent="0.25"/>
  <cols>
    <col min="1" max="1" width="4.42578125" style="25" customWidth="1"/>
    <col min="2" max="2" width="27.85546875" style="25" customWidth="1"/>
    <col min="3" max="3" width="2.28515625" style="26" customWidth="1"/>
    <col min="4" max="4" width="2.28515625" style="27" customWidth="1"/>
    <col min="5" max="5" width="2.28515625" style="28" customWidth="1"/>
    <col min="6" max="6" width="2.28515625" style="26" customWidth="1"/>
    <col min="7" max="7" width="2.28515625" style="27" customWidth="1"/>
    <col min="8" max="8" width="2.28515625" style="28" customWidth="1"/>
    <col min="9" max="9" width="2.28515625" style="26" customWidth="1"/>
    <col min="10" max="10" width="2.28515625" style="27" customWidth="1"/>
    <col min="11" max="11" width="2.28515625" style="28" customWidth="1"/>
    <col min="12" max="12" width="2.28515625" style="26" customWidth="1"/>
    <col min="13" max="13" width="2.28515625" style="27" customWidth="1"/>
    <col min="14" max="14" width="2.28515625" style="28" customWidth="1"/>
    <col min="15" max="15" width="2.28515625" style="26" customWidth="1"/>
    <col min="16" max="16" width="2.28515625" style="27" customWidth="1"/>
    <col min="17" max="17" width="2.28515625" style="28" customWidth="1"/>
    <col min="18" max="18" width="2.28515625" style="26" customWidth="1"/>
    <col min="19" max="19" width="2.28515625" style="27" customWidth="1"/>
    <col min="20" max="20" width="2.28515625" style="28" customWidth="1"/>
    <col min="21" max="22" width="2.28515625" style="27" customWidth="1"/>
    <col min="23" max="23" width="2.28515625" style="28" customWidth="1"/>
    <col min="24" max="24" width="2.28515625" style="26" customWidth="1"/>
    <col min="25" max="25" width="2.28515625" style="27" customWidth="1"/>
    <col min="26" max="26" width="2.28515625" style="28" customWidth="1"/>
    <col min="27" max="27" width="7.85546875" style="62" customWidth="1"/>
    <col min="28" max="28" width="8.5703125" style="25" customWidth="1"/>
    <col min="29" max="29" width="5.140625" style="25" customWidth="1"/>
    <col min="30" max="30" width="5.42578125" style="25" customWidth="1"/>
    <col min="31" max="31" width="5.28515625" style="25" customWidth="1"/>
    <col min="32" max="32" width="4.7109375" style="25" customWidth="1"/>
    <col min="33" max="33" width="9.140625" style="25"/>
    <col min="34" max="34" width="10" style="25" customWidth="1"/>
    <col min="35" max="16384" width="9.140625" style="25"/>
  </cols>
  <sheetData>
    <row r="1" spans="1:34" ht="19.5" x14ac:dyDescent="0.25">
      <c r="N1" s="33"/>
      <c r="P1" s="13"/>
      <c r="Q1" s="13" t="s">
        <v>16</v>
      </c>
    </row>
    <row r="2" spans="1:34" ht="19.5" x14ac:dyDescent="0.25">
      <c r="N2" s="33"/>
      <c r="P2" s="13"/>
      <c r="Q2" s="13" t="s">
        <v>17</v>
      </c>
    </row>
    <row r="3" spans="1:34" ht="19.5" x14ac:dyDescent="0.25">
      <c r="N3" s="33"/>
      <c r="P3" s="13"/>
      <c r="Q3" s="80" t="s">
        <v>42</v>
      </c>
    </row>
    <row r="4" spans="1:34" ht="19.5" x14ac:dyDescent="0.25">
      <c r="Q4" s="13" t="s">
        <v>41</v>
      </c>
    </row>
    <row r="5" spans="1:34" ht="27" x14ac:dyDescent="0.25">
      <c r="N5" s="34"/>
      <c r="P5" s="14"/>
      <c r="Q5" s="14" t="s">
        <v>18</v>
      </c>
    </row>
    <row r="6" spans="1:34" ht="20.25" customHeight="1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5" t="s">
        <v>57</v>
      </c>
      <c r="T6" s="24"/>
      <c r="U6" s="15"/>
      <c r="V6" s="24"/>
      <c r="W6" s="24"/>
      <c r="X6" s="24"/>
      <c r="Y6" s="24"/>
      <c r="Z6" s="24"/>
      <c r="AA6" s="15"/>
      <c r="AB6" s="24"/>
      <c r="AC6" s="24"/>
      <c r="AD6" s="24"/>
      <c r="AE6" s="24"/>
      <c r="AF6" s="24"/>
      <c r="AG6" s="24"/>
      <c r="AH6" s="24"/>
    </row>
    <row r="7" spans="1:34" ht="21" thickBot="1" x14ac:dyDescent="0.35">
      <c r="A7" s="182" t="s">
        <v>58</v>
      </c>
      <c r="B7" s="183"/>
      <c r="C7" s="184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6"/>
      <c r="O7" s="184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  <c r="AA7" s="81"/>
      <c r="AB7" s="81"/>
      <c r="AC7" s="182" t="s">
        <v>59</v>
      </c>
      <c r="AD7" s="196"/>
      <c r="AE7" s="196"/>
      <c r="AF7" s="196"/>
      <c r="AG7" s="183"/>
    </row>
    <row r="8" spans="1:34" ht="20.100000000000001" customHeight="1" x14ac:dyDescent="0.25">
      <c r="A8" s="179" t="s">
        <v>0</v>
      </c>
      <c r="B8" s="179" t="s">
        <v>1</v>
      </c>
      <c r="C8" s="187">
        <v>1</v>
      </c>
      <c r="D8" s="188"/>
      <c r="E8" s="189"/>
      <c r="F8" s="187">
        <v>2</v>
      </c>
      <c r="G8" s="188"/>
      <c r="H8" s="189"/>
      <c r="I8" s="187">
        <v>3</v>
      </c>
      <c r="J8" s="188"/>
      <c r="K8" s="189"/>
      <c r="L8" s="187">
        <v>4</v>
      </c>
      <c r="M8" s="188"/>
      <c r="N8" s="189"/>
      <c r="O8" s="187">
        <v>5</v>
      </c>
      <c r="P8" s="188"/>
      <c r="Q8" s="189"/>
      <c r="R8" s="187">
        <v>6</v>
      </c>
      <c r="S8" s="188"/>
      <c r="T8" s="189"/>
      <c r="U8" s="187">
        <v>7</v>
      </c>
      <c r="V8" s="188"/>
      <c r="W8" s="189"/>
      <c r="X8" s="187">
        <v>8</v>
      </c>
      <c r="Y8" s="188"/>
      <c r="Z8" s="189"/>
      <c r="AA8" s="179" t="s">
        <v>5</v>
      </c>
      <c r="AB8" s="179" t="s">
        <v>19</v>
      </c>
      <c r="AC8" s="187" t="s">
        <v>15</v>
      </c>
      <c r="AD8" s="189"/>
      <c r="AE8" s="187" t="s">
        <v>4</v>
      </c>
      <c r="AF8" s="189"/>
      <c r="AG8" s="179" t="s">
        <v>2</v>
      </c>
      <c r="AH8" s="219"/>
    </row>
    <row r="9" spans="1:34" ht="20.100000000000001" customHeight="1" thickBot="1" x14ac:dyDescent="0.3">
      <c r="A9" s="180"/>
      <c r="B9" s="180"/>
      <c r="C9" s="190"/>
      <c r="D9" s="191"/>
      <c r="E9" s="192"/>
      <c r="F9" s="190"/>
      <c r="G9" s="191"/>
      <c r="H9" s="192"/>
      <c r="I9" s="190"/>
      <c r="J9" s="191"/>
      <c r="K9" s="192"/>
      <c r="L9" s="190"/>
      <c r="M9" s="191"/>
      <c r="N9" s="192"/>
      <c r="O9" s="190"/>
      <c r="P9" s="191"/>
      <c r="Q9" s="192"/>
      <c r="R9" s="190"/>
      <c r="S9" s="191"/>
      <c r="T9" s="192"/>
      <c r="U9" s="190"/>
      <c r="V9" s="191"/>
      <c r="W9" s="192"/>
      <c r="X9" s="190"/>
      <c r="Y9" s="191"/>
      <c r="Z9" s="192"/>
      <c r="AA9" s="193"/>
      <c r="AB9" s="193"/>
      <c r="AC9" s="190"/>
      <c r="AD9" s="192"/>
      <c r="AE9" s="190"/>
      <c r="AF9" s="192"/>
      <c r="AG9" s="193"/>
      <c r="AH9" s="219"/>
    </row>
    <row r="10" spans="1:34" ht="18" customHeight="1" x14ac:dyDescent="0.25">
      <c r="A10" s="179">
        <v>1</v>
      </c>
      <c r="B10" s="214" t="str">
        <f>Лист1!C11</f>
        <v>«Алтай»                                               ВКО</v>
      </c>
      <c r="C10" s="21"/>
      <c r="D10" s="10"/>
      <c r="E10" s="32"/>
      <c r="F10" s="36">
        <v>2</v>
      </c>
      <c r="G10" s="11" t="s">
        <v>72</v>
      </c>
      <c r="H10" s="37">
        <v>3</v>
      </c>
      <c r="I10" s="36">
        <v>3</v>
      </c>
      <c r="J10" s="11" t="s">
        <v>72</v>
      </c>
      <c r="K10" s="37">
        <v>0</v>
      </c>
      <c r="L10" s="36">
        <v>3</v>
      </c>
      <c r="M10" s="11" t="s">
        <v>72</v>
      </c>
      <c r="N10" s="37">
        <v>2</v>
      </c>
      <c r="O10" s="36">
        <v>0</v>
      </c>
      <c r="P10" s="11" t="s">
        <v>72</v>
      </c>
      <c r="Q10" s="37">
        <v>3</v>
      </c>
      <c r="R10" s="36">
        <v>3</v>
      </c>
      <c r="S10" s="11" t="s">
        <v>72</v>
      </c>
      <c r="T10" s="37">
        <v>1</v>
      </c>
      <c r="U10" s="36">
        <v>3</v>
      </c>
      <c r="V10" s="11" t="s">
        <v>72</v>
      </c>
      <c r="W10" s="37">
        <v>2</v>
      </c>
      <c r="X10" s="36">
        <v>2</v>
      </c>
      <c r="Y10" s="11" t="s">
        <v>72</v>
      </c>
      <c r="Z10" s="37">
        <v>3</v>
      </c>
      <c r="AA10" s="194">
        <f>G11+J11+M11+P11+S11+V11+Y11</f>
        <v>12</v>
      </c>
      <c r="AB10" s="179">
        <v>4</v>
      </c>
      <c r="AC10" s="12">
        <f>F10+I10+L10+O10+R10+U10+X10</f>
        <v>16</v>
      </c>
      <c r="AD10" s="6">
        <f>H10+K10+N10+Q10+T10+W10+Z10</f>
        <v>14</v>
      </c>
      <c r="AE10" s="6">
        <f>Лист1!K11</f>
        <v>659</v>
      </c>
      <c r="AF10" s="7">
        <f>Лист1!K12</f>
        <v>660</v>
      </c>
      <c r="AG10" s="205">
        <v>4</v>
      </c>
      <c r="AH10" s="2"/>
    </row>
    <row r="11" spans="1:34" ht="18" customHeight="1" thickBot="1" x14ac:dyDescent="0.3">
      <c r="A11" s="180"/>
      <c r="B11" s="215"/>
      <c r="C11" s="22"/>
      <c r="D11" s="20"/>
      <c r="E11" s="35"/>
      <c r="F11" s="79"/>
      <c r="G11" s="18">
        <v>1</v>
      </c>
      <c r="H11" s="43"/>
      <c r="I11" s="79"/>
      <c r="J11" s="18">
        <v>3</v>
      </c>
      <c r="K11" s="43"/>
      <c r="L11" s="79"/>
      <c r="M11" s="18">
        <v>2</v>
      </c>
      <c r="N11" s="43"/>
      <c r="O11" s="79"/>
      <c r="P11" s="18">
        <v>0</v>
      </c>
      <c r="Q11" s="43"/>
      <c r="R11" s="79"/>
      <c r="S11" s="18">
        <v>3</v>
      </c>
      <c r="T11" s="43"/>
      <c r="U11" s="79"/>
      <c r="V11" s="18">
        <v>2</v>
      </c>
      <c r="W11" s="43"/>
      <c r="X11" s="79"/>
      <c r="Y11" s="18">
        <v>1</v>
      </c>
      <c r="Z11" s="43"/>
      <c r="AA11" s="195"/>
      <c r="AB11" s="180"/>
      <c r="AC11" s="201">
        <f>AC10/AD10</f>
        <v>1.1428571428571428</v>
      </c>
      <c r="AD11" s="202"/>
      <c r="AE11" s="197">
        <f>AE10/AF10</f>
        <v>0.99848484848484853</v>
      </c>
      <c r="AF11" s="198"/>
      <c r="AG11" s="206"/>
      <c r="AH11" s="2"/>
    </row>
    <row r="12" spans="1:34" ht="22.5" customHeight="1" x14ac:dyDescent="0.25">
      <c r="A12" s="179">
        <v>2</v>
      </c>
      <c r="B12" s="217" t="str">
        <f>Лист1!C13</f>
        <v>«Павлодар»                           г.Павлодар</v>
      </c>
      <c r="C12" s="36">
        <f>H10</f>
        <v>3</v>
      </c>
      <c r="D12" s="11" t="str">
        <f>G10</f>
        <v>:</v>
      </c>
      <c r="E12" s="37">
        <f>F10</f>
        <v>2</v>
      </c>
      <c r="F12" s="10"/>
      <c r="G12" s="10"/>
      <c r="H12" s="10"/>
      <c r="I12" s="36">
        <v>3</v>
      </c>
      <c r="J12" s="11" t="s">
        <v>72</v>
      </c>
      <c r="K12" s="37">
        <v>1</v>
      </c>
      <c r="L12" s="36">
        <v>2</v>
      </c>
      <c r="M12" s="11" t="s">
        <v>72</v>
      </c>
      <c r="N12" s="37">
        <v>3</v>
      </c>
      <c r="O12" s="36">
        <v>3</v>
      </c>
      <c r="P12" s="11" t="s">
        <v>72</v>
      </c>
      <c r="Q12" s="37">
        <v>2</v>
      </c>
      <c r="R12" s="36">
        <v>0</v>
      </c>
      <c r="S12" s="11" t="s">
        <v>72</v>
      </c>
      <c r="T12" s="37">
        <v>3</v>
      </c>
      <c r="U12" s="36">
        <v>3</v>
      </c>
      <c r="V12" s="11" t="s">
        <v>72</v>
      </c>
      <c r="W12" s="37">
        <v>2</v>
      </c>
      <c r="X12" s="36">
        <v>0</v>
      </c>
      <c r="Y12" s="11" t="s">
        <v>72</v>
      </c>
      <c r="Z12" s="37">
        <v>3</v>
      </c>
      <c r="AA12" s="194">
        <f>D13+J13+M13+P13+S13+V13+Y13</f>
        <v>10</v>
      </c>
      <c r="AB12" s="179">
        <v>4</v>
      </c>
      <c r="AC12" s="12">
        <f>C12+I12+L12+O12+R12+U12+X12</f>
        <v>14</v>
      </c>
      <c r="AD12" s="6">
        <f>E12+K12+N12+Q12+T12+W12+Z12</f>
        <v>16</v>
      </c>
      <c r="AE12" s="6">
        <f>Лист1!K13</f>
        <v>676</v>
      </c>
      <c r="AF12" s="7">
        <f>Лист1!K14</f>
        <v>672</v>
      </c>
      <c r="AG12" s="205">
        <v>6</v>
      </c>
      <c r="AH12" s="2"/>
    </row>
    <row r="13" spans="1:34" ht="19.5" customHeight="1" thickBot="1" x14ac:dyDescent="0.3">
      <c r="A13" s="193"/>
      <c r="B13" s="218"/>
      <c r="C13" s="38"/>
      <c r="D13" s="19">
        <v>2</v>
      </c>
      <c r="E13" s="39"/>
      <c r="F13" s="17"/>
      <c r="G13" s="17"/>
      <c r="H13" s="17"/>
      <c r="I13" s="79"/>
      <c r="J13" s="18">
        <v>3</v>
      </c>
      <c r="K13" s="43"/>
      <c r="L13" s="79"/>
      <c r="M13" s="18">
        <v>1</v>
      </c>
      <c r="N13" s="43"/>
      <c r="O13" s="79"/>
      <c r="P13" s="18">
        <v>2</v>
      </c>
      <c r="Q13" s="43"/>
      <c r="R13" s="79"/>
      <c r="S13" s="18">
        <v>0</v>
      </c>
      <c r="T13" s="43"/>
      <c r="U13" s="79"/>
      <c r="V13" s="18">
        <v>2</v>
      </c>
      <c r="W13" s="43"/>
      <c r="X13" s="79"/>
      <c r="Y13" s="18">
        <v>0</v>
      </c>
      <c r="Z13" s="43"/>
      <c r="AA13" s="195"/>
      <c r="AB13" s="180"/>
      <c r="AC13" s="203">
        <f>AC12/AD12</f>
        <v>0.875</v>
      </c>
      <c r="AD13" s="204"/>
      <c r="AE13" s="199">
        <f>AE12/AF12</f>
        <v>1.0059523809523809</v>
      </c>
      <c r="AF13" s="200"/>
      <c r="AG13" s="206"/>
      <c r="AH13" s="2"/>
    </row>
    <row r="14" spans="1:34" ht="23.25" customHeight="1" x14ac:dyDescent="0.25">
      <c r="A14" s="179">
        <v>3</v>
      </c>
      <c r="B14" s="214" t="str">
        <f>Лист1!C15</f>
        <v>«Буревестник»                        г.Алматы</v>
      </c>
      <c r="C14" s="36">
        <f>K10</f>
        <v>0</v>
      </c>
      <c r="D14" s="11" t="str">
        <f>J10</f>
        <v>:</v>
      </c>
      <c r="E14" s="37">
        <f>I10</f>
        <v>3</v>
      </c>
      <c r="F14" s="11">
        <f>K12</f>
        <v>1</v>
      </c>
      <c r="G14" s="11" t="str">
        <f>J12</f>
        <v>:</v>
      </c>
      <c r="H14" s="11">
        <f>I12</f>
        <v>3</v>
      </c>
      <c r="I14" s="40"/>
      <c r="J14" s="10"/>
      <c r="K14" s="41"/>
      <c r="L14" s="36">
        <v>3</v>
      </c>
      <c r="M14" s="11" t="s">
        <v>72</v>
      </c>
      <c r="N14" s="37">
        <v>2</v>
      </c>
      <c r="O14" s="36">
        <v>0</v>
      </c>
      <c r="P14" s="11" t="s">
        <v>72</v>
      </c>
      <c r="Q14" s="37">
        <v>3</v>
      </c>
      <c r="R14" s="36">
        <v>3</v>
      </c>
      <c r="S14" s="11" t="s">
        <v>72</v>
      </c>
      <c r="T14" s="37">
        <v>2</v>
      </c>
      <c r="U14" s="36">
        <v>2</v>
      </c>
      <c r="V14" s="11" t="s">
        <v>72</v>
      </c>
      <c r="W14" s="37">
        <v>3</v>
      </c>
      <c r="X14" s="36">
        <v>2</v>
      </c>
      <c r="Y14" s="11" t="s">
        <v>72</v>
      </c>
      <c r="Z14" s="37">
        <v>3</v>
      </c>
      <c r="AA14" s="194">
        <f>D15+G15+M15+P15+S15+V15+Y15</f>
        <v>6</v>
      </c>
      <c r="AB14" s="179">
        <v>2</v>
      </c>
      <c r="AC14" s="16">
        <f>C14+F14+L14+O14+R14+U14+X14</f>
        <v>11</v>
      </c>
      <c r="AD14" s="8">
        <f>E14+H14+N14+Q14+T14+W14+Z14</f>
        <v>19</v>
      </c>
      <c r="AE14" s="8">
        <f>Лист1!K15</f>
        <v>622</v>
      </c>
      <c r="AF14" s="9">
        <f>Лист1!K16</f>
        <v>662</v>
      </c>
      <c r="AG14" s="205">
        <v>7</v>
      </c>
      <c r="AH14" s="2"/>
    </row>
    <row r="15" spans="1:34" ht="20.25" customHeight="1" thickBot="1" x14ac:dyDescent="0.3">
      <c r="A15" s="193"/>
      <c r="B15" s="216"/>
      <c r="C15" s="42"/>
      <c r="D15" s="18">
        <v>0</v>
      </c>
      <c r="E15" s="43"/>
      <c r="F15" s="19"/>
      <c r="G15" s="19">
        <v>0</v>
      </c>
      <c r="H15" s="19"/>
      <c r="I15" s="47"/>
      <c r="J15" s="17"/>
      <c r="K15" s="48"/>
      <c r="L15" s="79"/>
      <c r="M15" s="18">
        <v>2</v>
      </c>
      <c r="N15" s="43"/>
      <c r="O15" s="79"/>
      <c r="P15" s="18">
        <v>0</v>
      </c>
      <c r="Q15" s="43"/>
      <c r="R15" s="79"/>
      <c r="S15" s="18">
        <v>2</v>
      </c>
      <c r="T15" s="43"/>
      <c r="U15" s="79"/>
      <c r="V15" s="18">
        <v>1</v>
      </c>
      <c r="W15" s="43"/>
      <c r="X15" s="79"/>
      <c r="Y15" s="18">
        <v>1</v>
      </c>
      <c r="Z15" s="43"/>
      <c r="AA15" s="195"/>
      <c r="AB15" s="180"/>
      <c r="AC15" s="201">
        <f>AC14/AD14</f>
        <v>0.57894736842105265</v>
      </c>
      <c r="AD15" s="202"/>
      <c r="AE15" s="197">
        <f>AE14/AF14</f>
        <v>0.93957703927492442</v>
      </c>
      <c r="AF15" s="198"/>
      <c r="AG15" s="206"/>
      <c r="AH15" s="2"/>
    </row>
    <row r="16" spans="1:34" ht="18" customHeight="1" x14ac:dyDescent="0.25">
      <c r="A16" s="179">
        <v>4</v>
      </c>
      <c r="B16" s="214" t="str">
        <f>Лист1!C17</f>
        <v>«Есиль СК»                  г.Петропавловск</v>
      </c>
      <c r="C16" s="36">
        <f>N10</f>
        <v>2</v>
      </c>
      <c r="D16" s="11" t="str">
        <f>M10</f>
        <v>:</v>
      </c>
      <c r="E16" s="37">
        <f>L10</f>
        <v>3</v>
      </c>
      <c r="F16" s="36">
        <f>N12</f>
        <v>3</v>
      </c>
      <c r="G16" s="11" t="str">
        <f>M12</f>
        <v>:</v>
      </c>
      <c r="H16" s="37">
        <f>L12</f>
        <v>2</v>
      </c>
      <c r="I16" s="11">
        <f>N14</f>
        <v>2</v>
      </c>
      <c r="J16" s="11" t="str">
        <f>M14</f>
        <v>:</v>
      </c>
      <c r="K16" s="11">
        <f>L14</f>
        <v>3</v>
      </c>
      <c r="L16" s="40"/>
      <c r="M16" s="10"/>
      <c r="N16" s="41"/>
      <c r="O16" s="36">
        <v>0</v>
      </c>
      <c r="P16" s="11" t="s">
        <v>72</v>
      </c>
      <c r="Q16" s="37">
        <v>3</v>
      </c>
      <c r="R16" s="36">
        <v>1</v>
      </c>
      <c r="S16" s="11" t="s">
        <v>72</v>
      </c>
      <c r="T16" s="37">
        <v>3</v>
      </c>
      <c r="U16" s="36">
        <v>0</v>
      </c>
      <c r="V16" s="11" t="s">
        <v>72</v>
      </c>
      <c r="W16" s="37">
        <v>3</v>
      </c>
      <c r="X16" s="36">
        <v>1</v>
      </c>
      <c r="Y16" s="11" t="s">
        <v>72</v>
      </c>
      <c r="Z16" s="37">
        <v>3</v>
      </c>
      <c r="AA16" s="194">
        <f>D17+G17+J17+P17+S17+V17+Y17</f>
        <v>4</v>
      </c>
      <c r="AB16" s="179">
        <v>1</v>
      </c>
      <c r="AC16" s="12">
        <f>C16+F16+I16+O16+R16+U16+X16</f>
        <v>9</v>
      </c>
      <c r="AD16" s="6">
        <f>E16+H16+K16+Q16+T16+W16+Z16</f>
        <v>20</v>
      </c>
      <c r="AE16" s="6">
        <f>Лист1!K17</f>
        <v>592</v>
      </c>
      <c r="AF16" s="7">
        <f>Лист1!K18</f>
        <v>667</v>
      </c>
      <c r="AG16" s="205">
        <v>8</v>
      </c>
      <c r="AH16" s="2"/>
    </row>
    <row r="17" spans="1:36" ht="18" customHeight="1" thickBot="1" x14ac:dyDescent="0.3">
      <c r="A17" s="193"/>
      <c r="B17" s="215"/>
      <c r="C17" s="38"/>
      <c r="D17" s="19">
        <v>1</v>
      </c>
      <c r="E17" s="39"/>
      <c r="F17" s="38"/>
      <c r="G17" s="19">
        <v>2</v>
      </c>
      <c r="H17" s="39"/>
      <c r="I17" s="19"/>
      <c r="J17" s="19">
        <v>1</v>
      </c>
      <c r="K17" s="19"/>
      <c r="L17" s="44"/>
      <c r="M17" s="20"/>
      <c r="N17" s="45"/>
      <c r="O17" s="79"/>
      <c r="P17" s="18">
        <v>0</v>
      </c>
      <c r="Q17" s="43"/>
      <c r="R17" s="79"/>
      <c r="S17" s="18">
        <v>0</v>
      </c>
      <c r="T17" s="43"/>
      <c r="U17" s="79"/>
      <c r="V17" s="18">
        <v>0</v>
      </c>
      <c r="W17" s="43"/>
      <c r="X17" s="79"/>
      <c r="Y17" s="18">
        <v>0</v>
      </c>
      <c r="Z17" s="43"/>
      <c r="AA17" s="195"/>
      <c r="AB17" s="180"/>
      <c r="AC17" s="203">
        <f>AC16/AD16</f>
        <v>0.45</v>
      </c>
      <c r="AD17" s="213"/>
      <c r="AE17" s="199">
        <f>AE16/AF16</f>
        <v>0.88755622188905547</v>
      </c>
      <c r="AF17" s="200"/>
      <c r="AG17" s="206"/>
      <c r="AH17" s="2"/>
    </row>
    <row r="18" spans="1:36" ht="18" customHeight="1" x14ac:dyDescent="0.25">
      <c r="A18" s="179">
        <v>5</v>
      </c>
      <c r="B18" s="214" t="str">
        <f>Лист1!C19</f>
        <v>«Мангыстау»                                              г. Актау</v>
      </c>
      <c r="C18" s="36">
        <f>Q10</f>
        <v>3</v>
      </c>
      <c r="D18" s="11" t="str">
        <f>P10</f>
        <v>:</v>
      </c>
      <c r="E18" s="37">
        <f>O10</f>
        <v>0</v>
      </c>
      <c r="F18" s="36">
        <f>Q12</f>
        <v>2</v>
      </c>
      <c r="G18" s="11" t="str">
        <f>P12</f>
        <v>:</v>
      </c>
      <c r="H18" s="37">
        <f>O12</f>
        <v>3</v>
      </c>
      <c r="I18" s="36">
        <f>Q14</f>
        <v>3</v>
      </c>
      <c r="J18" s="11" t="str">
        <f>P14</f>
        <v>:</v>
      </c>
      <c r="K18" s="37">
        <f>O14</f>
        <v>0</v>
      </c>
      <c r="L18" s="36">
        <f>Q16</f>
        <v>3</v>
      </c>
      <c r="M18" s="11" t="str">
        <f>P16</f>
        <v>:</v>
      </c>
      <c r="N18" s="37">
        <f>O16</f>
        <v>0</v>
      </c>
      <c r="O18" s="46"/>
      <c r="P18" s="46"/>
      <c r="Q18" s="46"/>
      <c r="R18" s="36">
        <v>2</v>
      </c>
      <c r="S18" s="11" t="s">
        <v>72</v>
      </c>
      <c r="T18" s="37">
        <v>3</v>
      </c>
      <c r="U18" s="36">
        <v>1</v>
      </c>
      <c r="V18" s="11" t="s">
        <v>72</v>
      </c>
      <c r="W18" s="37">
        <v>3</v>
      </c>
      <c r="X18" s="36">
        <v>3</v>
      </c>
      <c r="Y18" s="11" t="s">
        <v>72</v>
      </c>
      <c r="Z18" s="37">
        <v>2</v>
      </c>
      <c r="AA18" s="194">
        <f>D19+G19+J19+M19+S19+V19+Y19</f>
        <v>13</v>
      </c>
      <c r="AB18" s="179">
        <v>4</v>
      </c>
      <c r="AC18" s="16">
        <f>C18+F18+I18+L18+R18+U18+X18</f>
        <v>17</v>
      </c>
      <c r="AD18" s="8">
        <f>E18+H18+K18+N18+T18+W18+Z18</f>
        <v>11</v>
      </c>
      <c r="AE18" s="8">
        <f>Лист1!K19</f>
        <v>613</v>
      </c>
      <c r="AF18" s="9">
        <f>Лист1!K20</f>
        <v>607</v>
      </c>
      <c r="AG18" s="205">
        <v>3</v>
      </c>
      <c r="AH18" s="3"/>
    </row>
    <row r="19" spans="1:36" ht="18" customHeight="1" thickBot="1" x14ac:dyDescent="0.3">
      <c r="A19" s="193"/>
      <c r="B19" s="216"/>
      <c r="C19" s="38"/>
      <c r="D19" s="19">
        <v>3</v>
      </c>
      <c r="E19" s="39"/>
      <c r="F19" s="38"/>
      <c r="G19" s="19">
        <v>1</v>
      </c>
      <c r="H19" s="39"/>
      <c r="I19" s="38"/>
      <c r="J19" s="19">
        <v>3</v>
      </c>
      <c r="K19" s="39"/>
      <c r="L19" s="38"/>
      <c r="M19" s="19">
        <v>3</v>
      </c>
      <c r="N19" s="39"/>
      <c r="O19" s="20"/>
      <c r="P19" s="20"/>
      <c r="Q19" s="20"/>
      <c r="R19" s="79"/>
      <c r="S19" s="18">
        <v>1</v>
      </c>
      <c r="T19" s="43"/>
      <c r="U19" s="79"/>
      <c r="V19" s="18">
        <v>0</v>
      </c>
      <c r="W19" s="43"/>
      <c r="X19" s="79"/>
      <c r="Y19" s="18">
        <v>2</v>
      </c>
      <c r="Z19" s="43"/>
      <c r="AA19" s="195"/>
      <c r="AB19" s="180"/>
      <c r="AC19" s="201">
        <f>AC18/AD18</f>
        <v>1.5454545454545454</v>
      </c>
      <c r="AD19" s="202"/>
      <c r="AE19" s="197">
        <f>AE18/AF18</f>
        <v>1.0098846787479407</v>
      </c>
      <c r="AF19" s="198"/>
      <c r="AG19" s="206"/>
      <c r="AH19" s="29"/>
      <c r="AI19" s="5"/>
    </row>
    <row r="20" spans="1:36" ht="18" customHeight="1" x14ac:dyDescent="0.25">
      <c r="A20" s="179">
        <v>6</v>
      </c>
      <c r="B20" s="214" t="str">
        <f>Лист1!C21</f>
        <v>«Тараз»                                         г.Тараз</v>
      </c>
      <c r="C20" s="36">
        <f>T10</f>
        <v>1</v>
      </c>
      <c r="D20" s="11" t="str">
        <f>S10</f>
        <v>:</v>
      </c>
      <c r="E20" s="37">
        <f>R10</f>
        <v>3</v>
      </c>
      <c r="F20" s="36">
        <f>T12</f>
        <v>3</v>
      </c>
      <c r="G20" s="11" t="str">
        <f>S12</f>
        <v>:</v>
      </c>
      <c r="H20" s="37">
        <f>R12</f>
        <v>0</v>
      </c>
      <c r="I20" s="36">
        <f>T14</f>
        <v>2</v>
      </c>
      <c r="J20" s="11" t="str">
        <f>S14</f>
        <v>:</v>
      </c>
      <c r="K20" s="37">
        <f>R14</f>
        <v>3</v>
      </c>
      <c r="L20" s="36">
        <f>T16</f>
        <v>3</v>
      </c>
      <c r="M20" s="11" t="str">
        <f>S16</f>
        <v>:</v>
      </c>
      <c r="N20" s="37">
        <f>R16</f>
        <v>1</v>
      </c>
      <c r="O20" s="36">
        <f>T18</f>
        <v>3</v>
      </c>
      <c r="P20" s="11" t="str">
        <f>S18</f>
        <v>:</v>
      </c>
      <c r="Q20" s="37">
        <f>R18</f>
        <v>2</v>
      </c>
      <c r="R20" s="40"/>
      <c r="S20" s="10"/>
      <c r="T20" s="41"/>
      <c r="U20" s="36">
        <v>3</v>
      </c>
      <c r="V20" s="11" t="s">
        <v>72</v>
      </c>
      <c r="W20" s="37">
        <v>1</v>
      </c>
      <c r="X20" s="36">
        <v>3</v>
      </c>
      <c r="Y20" s="11" t="s">
        <v>72</v>
      </c>
      <c r="Z20" s="37">
        <v>2</v>
      </c>
      <c r="AA20" s="194">
        <f>D21+G21+J21+M21+P21+V21+Y21</f>
        <v>14</v>
      </c>
      <c r="AB20" s="179">
        <v>5</v>
      </c>
      <c r="AC20" s="12">
        <f>C20+F20+I20+L20+O20+U20+X20</f>
        <v>18</v>
      </c>
      <c r="AD20" s="6">
        <f>E20+H20+K20+N20+Q20+W20+Z20</f>
        <v>12</v>
      </c>
      <c r="AE20" s="6">
        <f>Лист1!K21</f>
        <v>678</v>
      </c>
      <c r="AF20" s="7">
        <f>Лист1!K22</f>
        <v>629</v>
      </c>
      <c r="AG20" s="205">
        <v>1</v>
      </c>
      <c r="AH20" s="30"/>
      <c r="AI20" s="5"/>
      <c r="AJ20" s="30"/>
    </row>
    <row r="21" spans="1:36" ht="18" customHeight="1" thickBot="1" x14ac:dyDescent="0.3">
      <c r="A21" s="193"/>
      <c r="B21" s="216"/>
      <c r="C21" s="38"/>
      <c r="D21" s="19">
        <v>0</v>
      </c>
      <c r="E21" s="39"/>
      <c r="F21" s="38"/>
      <c r="G21" s="19">
        <v>3</v>
      </c>
      <c r="H21" s="39"/>
      <c r="I21" s="38"/>
      <c r="J21" s="19">
        <v>1</v>
      </c>
      <c r="K21" s="39"/>
      <c r="L21" s="38"/>
      <c r="M21" s="19">
        <v>3</v>
      </c>
      <c r="N21" s="39"/>
      <c r="O21" s="38"/>
      <c r="P21" s="19">
        <v>2</v>
      </c>
      <c r="Q21" s="39"/>
      <c r="R21" s="47"/>
      <c r="S21" s="17"/>
      <c r="T21" s="48"/>
      <c r="U21" s="79"/>
      <c r="V21" s="18">
        <v>3</v>
      </c>
      <c r="W21" s="43"/>
      <c r="X21" s="79"/>
      <c r="Y21" s="18">
        <v>2</v>
      </c>
      <c r="Z21" s="43"/>
      <c r="AA21" s="195"/>
      <c r="AB21" s="180"/>
      <c r="AC21" s="207">
        <f>AC20/AD20</f>
        <v>1.5</v>
      </c>
      <c r="AD21" s="208"/>
      <c r="AE21" s="199">
        <f>AE20/AF20</f>
        <v>1.0779014308426074</v>
      </c>
      <c r="AF21" s="200"/>
      <c r="AG21" s="206"/>
    </row>
    <row r="22" spans="1:36" ht="18" customHeight="1" x14ac:dyDescent="0.25">
      <c r="A22" s="179">
        <v>7</v>
      </c>
      <c r="B22" s="214" t="str">
        <f>Лист1!C23</f>
        <v>«Атырау»                                               г. Атырау</v>
      </c>
      <c r="C22" s="36">
        <f>W10</f>
        <v>2</v>
      </c>
      <c r="D22" s="11" t="str">
        <f>V10</f>
        <v>:</v>
      </c>
      <c r="E22" s="37">
        <f>U10</f>
        <v>3</v>
      </c>
      <c r="F22" s="36">
        <f>W12</f>
        <v>2</v>
      </c>
      <c r="G22" s="11" t="str">
        <f>V12</f>
        <v>:</v>
      </c>
      <c r="H22" s="37">
        <f>U12</f>
        <v>3</v>
      </c>
      <c r="I22" s="36">
        <f>W14</f>
        <v>3</v>
      </c>
      <c r="J22" s="11" t="str">
        <f>V14</f>
        <v>:</v>
      </c>
      <c r="K22" s="37">
        <f>U14</f>
        <v>2</v>
      </c>
      <c r="L22" s="36">
        <f>W16</f>
        <v>3</v>
      </c>
      <c r="M22" s="11" t="str">
        <f>V16</f>
        <v>:</v>
      </c>
      <c r="N22" s="37">
        <f>U16</f>
        <v>0</v>
      </c>
      <c r="O22" s="36">
        <f>W18</f>
        <v>3</v>
      </c>
      <c r="P22" s="11" t="str">
        <f>V18</f>
        <v>:</v>
      </c>
      <c r="Q22" s="37">
        <f>U18</f>
        <v>1</v>
      </c>
      <c r="R22" s="36">
        <f>W20</f>
        <v>1</v>
      </c>
      <c r="S22" s="11" t="str">
        <f>V20</f>
        <v>:</v>
      </c>
      <c r="T22" s="37">
        <f>U20</f>
        <v>3</v>
      </c>
      <c r="U22" s="10"/>
      <c r="V22" s="10"/>
      <c r="W22" s="10"/>
      <c r="X22" s="36">
        <v>2</v>
      </c>
      <c r="Y22" s="11" t="s">
        <v>72</v>
      </c>
      <c r="Z22" s="37">
        <v>3</v>
      </c>
      <c r="AA22" s="205">
        <f>D23+G23+J23+M23+P23+S23+Y23</f>
        <v>11</v>
      </c>
      <c r="AB22" s="179">
        <v>3</v>
      </c>
      <c r="AC22" s="12">
        <f>C22+F22+I22+L22+O22+R22+X22</f>
        <v>16</v>
      </c>
      <c r="AD22" s="49">
        <f>E22+H22+K22+N22+Q22+T22+Z22</f>
        <v>15</v>
      </c>
      <c r="AE22" s="8">
        <f>Лист1!K23</f>
        <v>694</v>
      </c>
      <c r="AF22" s="9">
        <f>Лист1!K24</f>
        <v>660</v>
      </c>
      <c r="AG22" s="205">
        <v>5</v>
      </c>
    </row>
    <row r="23" spans="1:36" ht="18" customHeight="1" thickBot="1" x14ac:dyDescent="0.3">
      <c r="A23" s="193"/>
      <c r="B23" s="216"/>
      <c r="C23" s="38"/>
      <c r="D23" s="19">
        <v>1</v>
      </c>
      <c r="E23" s="39"/>
      <c r="F23" s="38"/>
      <c r="G23" s="19">
        <v>1</v>
      </c>
      <c r="H23" s="39"/>
      <c r="I23" s="38"/>
      <c r="J23" s="19">
        <v>2</v>
      </c>
      <c r="K23" s="39"/>
      <c r="L23" s="38"/>
      <c r="M23" s="19">
        <v>3</v>
      </c>
      <c r="N23" s="39"/>
      <c r="O23" s="38"/>
      <c r="P23" s="19">
        <v>3</v>
      </c>
      <c r="Q23" s="39"/>
      <c r="R23" s="38"/>
      <c r="S23" s="19">
        <v>0</v>
      </c>
      <c r="T23" s="39"/>
      <c r="U23" s="20"/>
      <c r="V23" s="20"/>
      <c r="W23" s="20"/>
      <c r="X23" s="79"/>
      <c r="Y23" s="18">
        <v>1</v>
      </c>
      <c r="Z23" s="43"/>
      <c r="AA23" s="206"/>
      <c r="AB23" s="180"/>
      <c r="AC23" s="203">
        <f>AC22/AD22</f>
        <v>1.0666666666666667</v>
      </c>
      <c r="AD23" s="213"/>
      <c r="AE23" s="197">
        <f>AE22/AF22</f>
        <v>1.0515151515151515</v>
      </c>
      <c r="AF23" s="198"/>
      <c r="AG23" s="206"/>
    </row>
    <row r="24" spans="1:36" ht="18" customHeight="1" x14ac:dyDescent="0.25">
      <c r="A24" s="179">
        <v>8</v>
      </c>
      <c r="B24" s="214" t="str">
        <f>Лист1!C25</f>
        <v>«Ушкын-Кокшетау»                         г.Кокшетау</v>
      </c>
      <c r="C24" s="36">
        <f>Z10</f>
        <v>3</v>
      </c>
      <c r="D24" s="11" t="str">
        <f>Y10</f>
        <v>:</v>
      </c>
      <c r="E24" s="37">
        <f>X10</f>
        <v>2</v>
      </c>
      <c r="F24" s="36">
        <f>Z12</f>
        <v>3</v>
      </c>
      <c r="G24" s="11" t="str">
        <f>Y12</f>
        <v>:</v>
      </c>
      <c r="H24" s="37">
        <f>X12</f>
        <v>0</v>
      </c>
      <c r="I24" s="36">
        <f>Z14</f>
        <v>3</v>
      </c>
      <c r="J24" s="11" t="str">
        <f>Y14</f>
        <v>:</v>
      </c>
      <c r="K24" s="37">
        <f>X14</f>
        <v>2</v>
      </c>
      <c r="L24" s="36">
        <f>Z16</f>
        <v>3</v>
      </c>
      <c r="M24" s="11" t="str">
        <f>Y16</f>
        <v>:</v>
      </c>
      <c r="N24" s="37">
        <f>X16</f>
        <v>1</v>
      </c>
      <c r="O24" s="36">
        <f>Z18</f>
        <v>2</v>
      </c>
      <c r="P24" s="11" t="str">
        <f>Y18</f>
        <v>:</v>
      </c>
      <c r="Q24" s="37">
        <f>X18</f>
        <v>3</v>
      </c>
      <c r="R24" s="36">
        <f>Z20</f>
        <v>2</v>
      </c>
      <c r="S24" s="11" t="str">
        <f>Y20</f>
        <v>:</v>
      </c>
      <c r="T24" s="37">
        <f>X20</f>
        <v>3</v>
      </c>
      <c r="U24" s="36">
        <f>Z22</f>
        <v>3</v>
      </c>
      <c r="V24" s="11" t="str">
        <f>Y22</f>
        <v>:</v>
      </c>
      <c r="W24" s="37">
        <f>X22</f>
        <v>2</v>
      </c>
      <c r="X24" s="40"/>
      <c r="Y24" s="10"/>
      <c r="Z24" s="41"/>
      <c r="AA24" s="194">
        <f>D25+G25+J25+M25+P25+S25+V25</f>
        <v>14</v>
      </c>
      <c r="AB24" s="179">
        <v>5</v>
      </c>
      <c r="AC24" s="16">
        <f>C24+F24+I24+L24+O24+R24+U24</f>
        <v>19</v>
      </c>
      <c r="AD24" s="8">
        <f>E24+H24+K24+N24+Q24+T24+W24</f>
        <v>13</v>
      </c>
      <c r="AE24" s="6">
        <f>Лист1!K25</f>
        <v>708</v>
      </c>
      <c r="AF24" s="7">
        <f>Лист1!K26</f>
        <v>685</v>
      </c>
      <c r="AG24" s="205">
        <v>2</v>
      </c>
    </row>
    <row r="25" spans="1:36" ht="18" customHeight="1" thickBot="1" x14ac:dyDescent="0.3">
      <c r="A25" s="193"/>
      <c r="B25" s="216"/>
      <c r="C25" s="38"/>
      <c r="D25" s="19">
        <v>2</v>
      </c>
      <c r="E25" s="39"/>
      <c r="F25" s="38"/>
      <c r="G25" s="19">
        <v>3</v>
      </c>
      <c r="H25" s="39"/>
      <c r="I25" s="38"/>
      <c r="J25" s="19">
        <v>2</v>
      </c>
      <c r="K25" s="39"/>
      <c r="L25" s="38"/>
      <c r="M25" s="19">
        <v>3</v>
      </c>
      <c r="N25" s="39"/>
      <c r="O25" s="38"/>
      <c r="P25" s="19">
        <v>1</v>
      </c>
      <c r="Q25" s="39"/>
      <c r="R25" s="38"/>
      <c r="S25" s="19">
        <v>1</v>
      </c>
      <c r="T25" s="39"/>
      <c r="U25" s="78"/>
      <c r="V25" s="19">
        <v>2</v>
      </c>
      <c r="W25" s="39"/>
      <c r="X25" s="44"/>
      <c r="Y25" s="20"/>
      <c r="Z25" s="45"/>
      <c r="AA25" s="195"/>
      <c r="AB25" s="180"/>
      <c r="AC25" s="209">
        <f>AC24/AD24</f>
        <v>1.4615384615384615</v>
      </c>
      <c r="AD25" s="210"/>
      <c r="AE25" s="211">
        <f>AE24/AF24</f>
        <v>1.0335766423357664</v>
      </c>
      <c r="AF25" s="212"/>
      <c r="AG25" s="206"/>
    </row>
    <row r="28" spans="1:36" ht="18.75" x14ac:dyDescent="0.3">
      <c r="A28" s="1" t="s">
        <v>46</v>
      </c>
      <c r="F28" s="1" t="s">
        <v>69</v>
      </c>
      <c r="J28" s="23"/>
      <c r="M28" s="15"/>
      <c r="N28" s="23"/>
      <c r="O28" s="31"/>
      <c r="P28" s="25"/>
      <c r="Q28" s="23" t="s">
        <v>3</v>
      </c>
      <c r="S28" s="15"/>
      <c r="U28" s="15"/>
      <c r="V28" s="15"/>
      <c r="W28" s="23"/>
      <c r="AA28" s="63"/>
      <c r="AB28" s="4"/>
      <c r="AE28" s="1" t="s">
        <v>70</v>
      </c>
      <c r="AH28" s="4"/>
    </row>
    <row r="29" spans="1:36" ht="15" customHeight="1" x14ac:dyDescent="0.25">
      <c r="K29" s="23"/>
      <c r="T29" s="23"/>
    </row>
    <row r="35" ht="15" customHeight="1" x14ac:dyDescent="0.25"/>
  </sheetData>
  <mergeCells count="76"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  <mergeCell ref="A20:A21"/>
    <mergeCell ref="B20:B21"/>
    <mergeCell ref="A18:A19"/>
    <mergeCell ref="A24:A25"/>
    <mergeCell ref="A22:A23"/>
    <mergeCell ref="B22:B23"/>
    <mergeCell ref="B24:B25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AA20:AA21"/>
    <mergeCell ref="AA14:AA15"/>
    <mergeCell ref="AB20:AB21"/>
    <mergeCell ref="AB18:AB19"/>
    <mergeCell ref="AA16:AA17"/>
    <mergeCell ref="AB16:AB17"/>
    <mergeCell ref="AA18:AA19"/>
    <mergeCell ref="AG18:AG19"/>
    <mergeCell ref="AE19:AF19"/>
    <mergeCell ref="AB22:AB23"/>
    <mergeCell ref="AG20:AG21"/>
    <mergeCell ref="AE21:AF21"/>
    <mergeCell ref="AC21:AD21"/>
    <mergeCell ref="AC19:AD1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7:B7"/>
    <mergeCell ref="C7:N7"/>
    <mergeCell ref="A8:A9"/>
    <mergeCell ref="F8:H9"/>
    <mergeCell ref="C8:E9"/>
    <mergeCell ref="B8:B9"/>
    <mergeCell ref="L8:N9"/>
    <mergeCell ref="I8:K9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"/>
  <sheetViews>
    <sheetView topLeftCell="L5" zoomScale="90" zoomScaleNormal="90" workbookViewId="0">
      <selection activeCell="P11" sqref="P11"/>
    </sheetView>
  </sheetViews>
  <sheetFormatPr defaultColWidth="9.140625" defaultRowHeight="15" x14ac:dyDescent="0.25"/>
  <cols>
    <col min="1" max="1" width="3.140625" style="25" customWidth="1"/>
    <col min="2" max="2" width="29.28515625" style="25" customWidth="1"/>
    <col min="3" max="3" width="6.28515625" style="25" customWidth="1"/>
    <col min="4" max="4" width="6" style="25" customWidth="1"/>
    <col min="5" max="5" width="6.7109375" style="25" customWidth="1"/>
    <col min="6" max="6" width="6.28515625" style="25" customWidth="1"/>
    <col min="7" max="7" width="6.5703125" style="25" customWidth="1"/>
    <col min="8" max="8" width="6.140625" style="25" customWidth="1"/>
    <col min="9" max="9" width="6.28515625" style="25" customWidth="1"/>
    <col min="10" max="10" width="6.5703125" style="25" customWidth="1"/>
    <col min="11" max="11" width="6.140625" style="25" customWidth="1"/>
    <col min="12" max="12" width="5" style="25" customWidth="1"/>
    <col min="13" max="13" width="6.5703125" style="25" customWidth="1"/>
    <col min="14" max="14" width="6.28515625" style="25" customWidth="1"/>
    <col min="15" max="15" width="5.42578125" style="25" customWidth="1"/>
    <col min="16" max="16" width="6.5703125" style="25" customWidth="1"/>
    <col min="17" max="17" width="6.85546875" style="25" customWidth="1"/>
    <col min="18" max="18" width="7.140625" style="62" customWidth="1"/>
    <col min="19" max="19" width="6.42578125" style="62" customWidth="1"/>
    <col min="20" max="20" width="7" style="25" customWidth="1"/>
    <col min="21" max="16384" width="9.140625" style="25"/>
  </cols>
  <sheetData>
    <row r="1" spans="1:26" ht="18" customHeight="1" thickBot="1" x14ac:dyDescent="0.3">
      <c r="A1" s="100"/>
      <c r="B1" s="100"/>
      <c r="C1" s="100"/>
      <c r="D1" s="100"/>
      <c r="E1" s="101" t="s">
        <v>20</v>
      </c>
      <c r="F1" s="101"/>
      <c r="G1" s="102"/>
      <c r="H1" s="100"/>
      <c r="I1" s="101"/>
      <c r="J1" s="102"/>
      <c r="K1" s="100"/>
      <c r="L1" s="100"/>
      <c r="M1" s="100"/>
      <c r="N1" s="100"/>
      <c r="O1" s="100"/>
      <c r="P1" s="100"/>
      <c r="Q1" s="100"/>
      <c r="R1" s="103"/>
      <c r="S1" s="103"/>
      <c r="T1" s="100"/>
      <c r="U1" s="100"/>
      <c r="V1" s="100"/>
    </row>
    <row r="2" spans="1:26" ht="18" customHeight="1" x14ac:dyDescent="0.25">
      <c r="A2" s="266" t="s">
        <v>0</v>
      </c>
      <c r="B2" s="260" t="s">
        <v>21</v>
      </c>
      <c r="C2" s="104"/>
      <c r="D2" s="105" t="s">
        <v>23</v>
      </c>
      <c r="E2" s="106"/>
      <c r="F2" s="107"/>
      <c r="G2" s="105" t="s">
        <v>25</v>
      </c>
      <c r="H2" s="108"/>
      <c r="I2" s="107"/>
      <c r="J2" s="105" t="s">
        <v>24</v>
      </c>
      <c r="K2" s="108"/>
      <c r="L2" s="107"/>
      <c r="M2" s="105" t="s">
        <v>23</v>
      </c>
      <c r="N2" s="108"/>
      <c r="O2" s="107"/>
      <c r="P2" s="105" t="s">
        <v>22</v>
      </c>
      <c r="Q2" s="108"/>
      <c r="R2" s="248" t="s">
        <v>26</v>
      </c>
      <c r="S2" s="249"/>
      <c r="T2" s="249"/>
      <c r="U2" s="250"/>
      <c r="V2" s="100"/>
    </row>
    <row r="3" spans="1:26" ht="41.25" customHeight="1" x14ac:dyDescent="0.25">
      <c r="A3" s="267"/>
      <c r="B3" s="261"/>
      <c r="C3" s="242" t="s">
        <v>59</v>
      </c>
      <c r="D3" s="243"/>
      <c r="E3" s="244"/>
      <c r="F3" s="242"/>
      <c r="G3" s="243"/>
      <c r="H3" s="244"/>
      <c r="I3" s="242"/>
      <c r="J3" s="243"/>
      <c r="K3" s="244"/>
      <c r="L3" s="242"/>
      <c r="M3" s="243"/>
      <c r="N3" s="244"/>
      <c r="O3" s="242" t="s">
        <v>61</v>
      </c>
      <c r="P3" s="243"/>
      <c r="Q3" s="244"/>
      <c r="R3" s="251"/>
      <c r="S3" s="252"/>
      <c r="T3" s="252"/>
      <c r="U3" s="253"/>
      <c r="V3" s="100"/>
    </row>
    <row r="4" spans="1:26" ht="18" customHeight="1" thickBot="1" x14ac:dyDescent="0.3">
      <c r="A4" s="267"/>
      <c r="B4" s="261"/>
      <c r="C4" s="238" t="s">
        <v>58</v>
      </c>
      <c r="D4" s="239"/>
      <c r="E4" s="240"/>
      <c r="F4" s="245"/>
      <c r="G4" s="246"/>
      <c r="H4" s="247"/>
      <c r="I4" s="245"/>
      <c r="J4" s="246"/>
      <c r="K4" s="247"/>
      <c r="L4" s="238"/>
      <c r="M4" s="239"/>
      <c r="N4" s="240"/>
      <c r="O4" s="238" t="s">
        <v>62</v>
      </c>
      <c r="P4" s="239"/>
      <c r="Q4" s="240"/>
      <c r="R4" s="254"/>
      <c r="S4" s="255"/>
      <c r="T4" s="255"/>
      <c r="U4" s="256"/>
      <c r="V4" s="100"/>
    </row>
    <row r="5" spans="1:26" ht="18" customHeight="1" x14ac:dyDescent="0.25">
      <c r="A5" s="267"/>
      <c r="B5" s="261"/>
      <c r="C5" s="264" t="s">
        <v>27</v>
      </c>
      <c r="D5" s="265"/>
      <c r="E5" s="109" t="s">
        <v>28</v>
      </c>
      <c r="F5" s="236" t="s">
        <v>27</v>
      </c>
      <c r="G5" s="237"/>
      <c r="H5" s="109" t="s">
        <v>28</v>
      </c>
      <c r="I5" s="236" t="s">
        <v>27</v>
      </c>
      <c r="J5" s="237"/>
      <c r="K5" s="109" t="s">
        <v>28</v>
      </c>
      <c r="L5" s="241" t="s">
        <v>27</v>
      </c>
      <c r="M5" s="237"/>
      <c r="N5" s="109" t="s">
        <v>28</v>
      </c>
      <c r="O5" s="241" t="s">
        <v>27</v>
      </c>
      <c r="P5" s="237"/>
      <c r="Q5" s="109" t="s">
        <v>28</v>
      </c>
      <c r="R5" s="241" t="s">
        <v>27</v>
      </c>
      <c r="S5" s="237"/>
      <c r="T5" s="109" t="s">
        <v>28</v>
      </c>
      <c r="U5" s="257" t="s">
        <v>29</v>
      </c>
      <c r="V5" s="100"/>
    </row>
    <row r="6" spans="1:26" ht="18" customHeight="1" x14ac:dyDescent="0.25">
      <c r="A6" s="267"/>
      <c r="B6" s="261"/>
      <c r="C6" s="110" t="s">
        <v>32</v>
      </c>
      <c r="D6" s="111"/>
      <c r="E6" s="112" t="s">
        <v>31</v>
      </c>
      <c r="F6" s="113" t="s">
        <v>30</v>
      </c>
      <c r="G6" s="111"/>
      <c r="H6" s="112" t="s">
        <v>31</v>
      </c>
      <c r="I6" s="113" t="s">
        <v>30</v>
      </c>
      <c r="J6" s="111"/>
      <c r="K6" s="112" t="s">
        <v>31</v>
      </c>
      <c r="L6" s="110" t="s">
        <v>32</v>
      </c>
      <c r="M6" s="111"/>
      <c r="N6" s="112" t="s">
        <v>31</v>
      </c>
      <c r="O6" s="110" t="s">
        <v>30</v>
      </c>
      <c r="P6" s="114"/>
      <c r="Q6" s="112" t="s">
        <v>31</v>
      </c>
      <c r="R6" s="115" t="s">
        <v>32</v>
      </c>
      <c r="S6" s="116"/>
      <c r="T6" s="112" t="s">
        <v>31</v>
      </c>
      <c r="U6" s="257"/>
      <c r="V6" s="100"/>
    </row>
    <row r="7" spans="1:26" ht="18" customHeight="1" thickBot="1" x14ac:dyDescent="0.3">
      <c r="A7" s="268"/>
      <c r="B7" s="262"/>
      <c r="C7" s="238" t="s">
        <v>33</v>
      </c>
      <c r="D7" s="263"/>
      <c r="E7" s="117" t="s">
        <v>34</v>
      </c>
      <c r="F7" s="236" t="s">
        <v>33</v>
      </c>
      <c r="G7" s="237"/>
      <c r="H7" s="117" t="s">
        <v>34</v>
      </c>
      <c r="I7" s="236" t="s">
        <v>33</v>
      </c>
      <c r="J7" s="237"/>
      <c r="K7" s="117" t="s">
        <v>34</v>
      </c>
      <c r="L7" s="241" t="s">
        <v>33</v>
      </c>
      <c r="M7" s="237"/>
      <c r="N7" s="117" t="s">
        <v>34</v>
      </c>
      <c r="O7" s="241" t="s">
        <v>33</v>
      </c>
      <c r="P7" s="237"/>
      <c r="Q7" s="117" t="s">
        <v>34</v>
      </c>
      <c r="R7" s="245" t="s">
        <v>33</v>
      </c>
      <c r="S7" s="259"/>
      <c r="T7" s="117" t="s">
        <v>34</v>
      </c>
      <c r="U7" s="258"/>
      <c r="V7" s="100"/>
      <c r="Z7" s="25" t="s">
        <v>73</v>
      </c>
    </row>
    <row r="8" spans="1:26" ht="17.100000000000001" customHeight="1" x14ac:dyDescent="0.25">
      <c r="A8" s="222">
        <v>1</v>
      </c>
      <c r="B8" s="225" t="str">
        <f>Лист2!B10</f>
        <v>«Алтай»                                               ВКО</v>
      </c>
      <c r="C8" s="118">
        <f>Лист2!AC10</f>
        <v>16</v>
      </c>
      <c r="D8" s="119">
        <f>Лист2!AE10</f>
        <v>659</v>
      </c>
      <c r="E8" s="220">
        <f>Лист2!AA10</f>
        <v>12</v>
      </c>
      <c r="F8" s="51"/>
      <c r="G8" s="119"/>
      <c r="H8" s="220"/>
      <c r="I8" s="51"/>
      <c r="J8" s="119"/>
      <c r="K8" s="220"/>
      <c r="L8" s="120"/>
      <c r="M8" s="121"/>
      <c r="N8" s="220"/>
      <c r="O8" s="122">
        <v>10</v>
      </c>
      <c r="P8" s="123">
        <v>571</v>
      </c>
      <c r="Q8" s="220">
        <v>6</v>
      </c>
      <c r="R8" s="124">
        <f>F8+C8+I8+L8+O8</f>
        <v>26</v>
      </c>
      <c r="S8" s="125">
        <f>G8+D8+J8+M8+P8</f>
        <v>1230</v>
      </c>
      <c r="T8" s="234">
        <f>H8+E8+K8+N8+Q8</f>
        <v>18</v>
      </c>
      <c r="U8" s="231"/>
      <c r="V8" s="100"/>
    </row>
    <row r="9" spans="1:26" ht="17.100000000000001" customHeight="1" thickBot="1" x14ac:dyDescent="0.3">
      <c r="A9" s="223"/>
      <c r="B9" s="226"/>
      <c r="C9" s="126">
        <f>Лист2!AD10</f>
        <v>14</v>
      </c>
      <c r="D9" s="127">
        <f>Лист2!AF10</f>
        <v>660</v>
      </c>
      <c r="E9" s="221"/>
      <c r="F9" s="128"/>
      <c r="G9" s="127"/>
      <c r="H9" s="221"/>
      <c r="I9" s="128"/>
      <c r="J9" s="127"/>
      <c r="K9" s="221"/>
      <c r="L9" s="129"/>
      <c r="M9" s="130"/>
      <c r="N9" s="221"/>
      <c r="O9" s="131">
        <v>16</v>
      </c>
      <c r="P9" s="132">
        <v>598</v>
      </c>
      <c r="Q9" s="221"/>
      <c r="R9" s="133">
        <f>F9+C9+I9+L9+O9</f>
        <v>30</v>
      </c>
      <c r="S9" s="134">
        <f>G9+D9+J9+M9+P9</f>
        <v>1258</v>
      </c>
      <c r="T9" s="235"/>
      <c r="U9" s="232"/>
      <c r="V9" s="100"/>
    </row>
    <row r="10" spans="1:26" ht="17.100000000000001" customHeight="1" thickTop="1" thickBot="1" x14ac:dyDescent="0.3">
      <c r="A10" s="224"/>
      <c r="B10" s="227"/>
      <c r="C10" s="64">
        <f>C8/C9</f>
        <v>1.1428571428571428</v>
      </c>
      <c r="D10" s="135">
        <f>D8/D9</f>
        <v>0.99848484848484853</v>
      </c>
      <c r="E10" s="136">
        <f>Лист2!AB10</f>
        <v>4</v>
      </c>
      <c r="F10" s="137"/>
      <c r="G10" s="138"/>
      <c r="H10" s="139"/>
      <c r="I10" s="137"/>
      <c r="J10" s="138"/>
      <c r="K10" s="139"/>
      <c r="L10" s="140"/>
      <c r="M10" s="138"/>
      <c r="N10" s="139"/>
      <c r="O10" s="141">
        <f>O8/O9</f>
        <v>0.625</v>
      </c>
      <c r="P10" s="142">
        <f>P8/P9</f>
        <v>0.95484949832775923</v>
      </c>
      <c r="Q10" s="143">
        <v>2</v>
      </c>
      <c r="R10" s="144">
        <f>R8/R9</f>
        <v>0.8666666666666667</v>
      </c>
      <c r="S10" s="144">
        <f>S8/S9</f>
        <v>0.97774244833068358</v>
      </c>
      <c r="T10" s="145">
        <f>H10+E10+K10+N10+Q10</f>
        <v>6</v>
      </c>
      <c r="U10" s="233"/>
      <c r="V10" s="100"/>
    </row>
    <row r="11" spans="1:26" ht="17.100000000000001" customHeight="1" x14ac:dyDescent="0.25">
      <c r="A11" s="222">
        <v>2</v>
      </c>
      <c r="B11" s="225" t="str">
        <f>Лист2!B12</f>
        <v>«Павлодар»                           г.Павлодар</v>
      </c>
      <c r="C11" s="118">
        <f>Лист2!AC12</f>
        <v>14</v>
      </c>
      <c r="D11" s="146">
        <f>Лист2!AE12</f>
        <v>676</v>
      </c>
      <c r="E11" s="220">
        <f>Лист2!AA12</f>
        <v>10</v>
      </c>
      <c r="F11" s="54"/>
      <c r="G11" s="147"/>
      <c r="H11" s="220"/>
      <c r="I11" s="54"/>
      <c r="J11" s="147"/>
      <c r="K11" s="220"/>
      <c r="L11" s="148"/>
      <c r="M11" s="149"/>
      <c r="N11" s="220"/>
      <c r="O11" s="150">
        <v>7</v>
      </c>
      <c r="P11" s="151">
        <v>567</v>
      </c>
      <c r="Q11" s="220">
        <v>3</v>
      </c>
      <c r="R11" s="152">
        <f>F11+C11+I11+L11+O11</f>
        <v>21</v>
      </c>
      <c r="S11" s="153">
        <f>G11+D11+J11+M11+P11</f>
        <v>1243</v>
      </c>
      <c r="T11" s="234">
        <f>H11+E11+K11+N11+Q11</f>
        <v>13</v>
      </c>
      <c r="U11" s="231"/>
      <c r="V11" s="100"/>
    </row>
    <row r="12" spans="1:26" ht="17.100000000000001" customHeight="1" thickBot="1" x14ac:dyDescent="0.3">
      <c r="A12" s="223"/>
      <c r="B12" s="226"/>
      <c r="C12" s="126">
        <f>Лист2!AD12</f>
        <v>16</v>
      </c>
      <c r="D12" s="154">
        <f>Лист2!AF12</f>
        <v>672</v>
      </c>
      <c r="E12" s="221"/>
      <c r="F12" s="128"/>
      <c r="G12" s="127"/>
      <c r="H12" s="221"/>
      <c r="I12" s="128"/>
      <c r="J12" s="127"/>
      <c r="K12" s="221"/>
      <c r="L12" s="129"/>
      <c r="M12" s="130"/>
      <c r="N12" s="221"/>
      <c r="O12" s="131">
        <v>19</v>
      </c>
      <c r="P12" s="132">
        <v>630</v>
      </c>
      <c r="Q12" s="221"/>
      <c r="R12" s="133">
        <f>F12+C12+I12+L12+O12</f>
        <v>35</v>
      </c>
      <c r="S12" s="134">
        <f>G12+D12+J12+M12+P12</f>
        <v>1302</v>
      </c>
      <c r="T12" s="235"/>
      <c r="U12" s="232"/>
      <c r="V12" s="100"/>
      <c r="W12" s="55"/>
    </row>
    <row r="13" spans="1:26" ht="17.100000000000001" customHeight="1" thickTop="1" thickBot="1" x14ac:dyDescent="0.3">
      <c r="A13" s="224"/>
      <c r="B13" s="227"/>
      <c r="C13" s="64">
        <f>C11/C12</f>
        <v>0.875</v>
      </c>
      <c r="D13" s="135">
        <f>D11/D12</f>
        <v>1.0059523809523809</v>
      </c>
      <c r="E13" s="155">
        <f>Лист2!AB12</f>
        <v>4</v>
      </c>
      <c r="F13" s="156"/>
      <c r="G13" s="157"/>
      <c r="H13" s="139"/>
      <c r="I13" s="156"/>
      <c r="J13" s="157"/>
      <c r="K13" s="139"/>
      <c r="L13" s="158"/>
      <c r="M13" s="157"/>
      <c r="N13" s="139"/>
      <c r="O13" s="159">
        <f>O11/O12</f>
        <v>0.36842105263157893</v>
      </c>
      <c r="P13" s="160">
        <f>P11/P12</f>
        <v>0.9</v>
      </c>
      <c r="Q13" s="143">
        <v>1</v>
      </c>
      <c r="R13" s="144">
        <f>R11/R12</f>
        <v>0.6</v>
      </c>
      <c r="S13" s="144">
        <f>S11/S12</f>
        <v>0.95468509984639016</v>
      </c>
      <c r="T13" s="145">
        <f>H13+E13+K13+N13+Q13</f>
        <v>5</v>
      </c>
      <c r="U13" s="233"/>
      <c r="V13" s="100"/>
    </row>
    <row r="14" spans="1:26" ht="17.100000000000001" customHeight="1" x14ac:dyDescent="0.25">
      <c r="A14" s="222">
        <v>3</v>
      </c>
      <c r="B14" s="225" t="str">
        <f>Лист2!B14</f>
        <v>«Буревестник»                        г.Алматы</v>
      </c>
      <c r="C14" s="118">
        <f>Лист2!AC14</f>
        <v>11</v>
      </c>
      <c r="D14" s="119">
        <f>Лист2!AE14</f>
        <v>622</v>
      </c>
      <c r="E14" s="220">
        <f>Лист2!AA14</f>
        <v>6</v>
      </c>
      <c r="F14" s="51"/>
      <c r="G14" s="119"/>
      <c r="H14" s="220"/>
      <c r="I14" s="51"/>
      <c r="J14" s="119"/>
      <c r="K14" s="220"/>
      <c r="L14" s="120"/>
      <c r="M14" s="121"/>
      <c r="N14" s="220"/>
      <c r="O14" s="122">
        <v>15</v>
      </c>
      <c r="P14" s="123">
        <v>624</v>
      </c>
      <c r="Q14" s="220">
        <v>12</v>
      </c>
      <c r="R14" s="152">
        <f>F14+C14+I14+L14+O14</f>
        <v>26</v>
      </c>
      <c r="S14" s="153">
        <f>G14+D14+J14+M14+P14</f>
        <v>1246</v>
      </c>
      <c r="T14" s="234">
        <f>H14+E14+K14+N14+Q14</f>
        <v>18</v>
      </c>
      <c r="U14" s="231"/>
      <c r="V14" s="100"/>
    </row>
    <row r="15" spans="1:26" ht="17.100000000000001" customHeight="1" thickBot="1" x14ac:dyDescent="0.3">
      <c r="A15" s="223"/>
      <c r="B15" s="226"/>
      <c r="C15" s="126">
        <f>Лист2!AD14</f>
        <v>19</v>
      </c>
      <c r="D15" s="127">
        <f>Лист2!AF14</f>
        <v>662</v>
      </c>
      <c r="E15" s="221"/>
      <c r="F15" s="128"/>
      <c r="G15" s="127"/>
      <c r="H15" s="221"/>
      <c r="I15" s="128"/>
      <c r="J15" s="127"/>
      <c r="K15" s="221"/>
      <c r="L15" s="129"/>
      <c r="M15" s="130"/>
      <c r="N15" s="221"/>
      <c r="O15" s="131">
        <v>13</v>
      </c>
      <c r="P15" s="132">
        <v>648</v>
      </c>
      <c r="Q15" s="221"/>
      <c r="R15" s="133">
        <f>F15+C15+I15+L15+O15</f>
        <v>32</v>
      </c>
      <c r="S15" s="134">
        <f>G15+D15+J15+M15+P15</f>
        <v>1310</v>
      </c>
      <c r="T15" s="235"/>
      <c r="U15" s="232"/>
      <c r="V15" s="100"/>
    </row>
    <row r="16" spans="1:26" ht="17.100000000000001" customHeight="1" thickTop="1" thickBot="1" x14ac:dyDescent="0.3">
      <c r="A16" s="224"/>
      <c r="B16" s="227"/>
      <c r="C16" s="64">
        <f>C14/C15</f>
        <v>0.57894736842105265</v>
      </c>
      <c r="D16" s="135">
        <f>D14/D15</f>
        <v>0.93957703927492442</v>
      </c>
      <c r="E16" s="161">
        <f>Лист2!AB14</f>
        <v>2</v>
      </c>
      <c r="F16" s="137"/>
      <c r="G16" s="138"/>
      <c r="H16" s="139"/>
      <c r="I16" s="137"/>
      <c r="J16" s="138"/>
      <c r="K16" s="139"/>
      <c r="L16" s="140"/>
      <c r="M16" s="138"/>
      <c r="N16" s="139"/>
      <c r="O16" s="141">
        <f>O14/O15</f>
        <v>1.1538461538461537</v>
      </c>
      <c r="P16" s="142">
        <f>P14/P15</f>
        <v>0.96296296296296291</v>
      </c>
      <c r="Q16" s="143">
        <v>4</v>
      </c>
      <c r="R16" s="144">
        <f>R14/R15</f>
        <v>0.8125</v>
      </c>
      <c r="S16" s="144">
        <f>S14/S15</f>
        <v>0.95114503816793894</v>
      </c>
      <c r="T16" s="145">
        <f>H16+E16+K16+N16+Q16</f>
        <v>6</v>
      </c>
      <c r="U16" s="233"/>
      <c r="V16" s="100"/>
    </row>
    <row r="17" spans="1:22" ht="17.100000000000001" customHeight="1" x14ac:dyDescent="0.25">
      <c r="A17" s="222">
        <v>4</v>
      </c>
      <c r="B17" s="225" t="str">
        <f>Лист2!B16</f>
        <v>«Есиль СК»                  г.Петропавловск</v>
      </c>
      <c r="C17" s="118">
        <f>Лист2!AC16</f>
        <v>9</v>
      </c>
      <c r="D17" s="119">
        <f>Лист2!AE16</f>
        <v>592</v>
      </c>
      <c r="E17" s="220">
        <f>Лист2!AA16</f>
        <v>4</v>
      </c>
      <c r="F17" s="54"/>
      <c r="G17" s="147"/>
      <c r="H17" s="220"/>
      <c r="I17" s="54"/>
      <c r="J17" s="147"/>
      <c r="K17" s="220"/>
      <c r="L17" s="148"/>
      <c r="M17" s="149"/>
      <c r="N17" s="220"/>
      <c r="O17" s="150">
        <v>10</v>
      </c>
      <c r="P17" s="151">
        <v>568</v>
      </c>
      <c r="Q17" s="220">
        <v>8</v>
      </c>
      <c r="R17" s="152">
        <f>F17+C17+I17+L17+O17</f>
        <v>19</v>
      </c>
      <c r="S17" s="153">
        <f>G17+D17+J17+M17+P17</f>
        <v>1160</v>
      </c>
      <c r="T17" s="234">
        <f>H17+E17+K17+N17+Q17</f>
        <v>12</v>
      </c>
      <c r="U17" s="231"/>
      <c r="V17" s="100"/>
    </row>
    <row r="18" spans="1:22" ht="17.100000000000001" customHeight="1" thickBot="1" x14ac:dyDescent="0.3">
      <c r="A18" s="223"/>
      <c r="B18" s="226"/>
      <c r="C18" s="126">
        <f>Лист2!AD16</f>
        <v>20</v>
      </c>
      <c r="D18" s="127">
        <f>Лист2!AF16</f>
        <v>667</v>
      </c>
      <c r="E18" s="221"/>
      <c r="F18" s="128"/>
      <c r="G18" s="127"/>
      <c r="H18" s="221"/>
      <c r="I18" s="128"/>
      <c r="J18" s="127"/>
      <c r="K18" s="221"/>
      <c r="L18" s="129"/>
      <c r="M18" s="130"/>
      <c r="N18" s="221"/>
      <c r="O18" s="131">
        <v>16</v>
      </c>
      <c r="P18" s="132">
        <v>579</v>
      </c>
      <c r="Q18" s="221"/>
      <c r="R18" s="133">
        <f>F18+C18+I18+L18+O18</f>
        <v>36</v>
      </c>
      <c r="S18" s="134">
        <f>G18+D18+J18+M18+P18</f>
        <v>1246</v>
      </c>
      <c r="T18" s="235"/>
      <c r="U18" s="232"/>
      <c r="V18" s="100"/>
    </row>
    <row r="19" spans="1:22" ht="17.100000000000001" customHeight="1" thickTop="1" thickBot="1" x14ac:dyDescent="0.3">
      <c r="A19" s="224"/>
      <c r="B19" s="227"/>
      <c r="C19" s="64">
        <f>C17/C18</f>
        <v>0.45</v>
      </c>
      <c r="D19" s="135">
        <f>D17/D18</f>
        <v>0.88755622188905547</v>
      </c>
      <c r="E19" s="161">
        <f>Лист2!AB16</f>
        <v>1</v>
      </c>
      <c r="F19" s="156"/>
      <c r="G19" s="157"/>
      <c r="H19" s="139"/>
      <c r="I19" s="156"/>
      <c r="J19" s="157"/>
      <c r="K19" s="139"/>
      <c r="L19" s="158"/>
      <c r="M19" s="157"/>
      <c r="N19" s="139"/>
      <c r="O19" s="159">
        <f>O17/O18</f>
        <v>0.625</v>
      </c>
      <c r="P19" s="160">
        <f>P17/P18</f>
        <v>0.98100172711571676</v>
      </c>
      <c r="Q19" s="143">
        <v>3</v>
      </c>
      <c r="R19" s="144">
        <f>R17/R18</f>
        <v>0.52777777777777779</v>
      </c>
      <c r="S19" s="144">
        <f>S17/S18</f>
        <v>0.9309791332263242</v>
      </c>
      <c r="T19" s="145">
        <f>H19+E19+K19+N19+Q19</f>
        <v>4</v>
      </c>
      <c r="U19" s="233"/>
      <c r="V19" s="100"/>
    </row>
    <row r="20" spans="1:22" ht="17.100000000000001" customHeight="1" x14ac:dyDescent="0.25">
      <c r="A20" s="222">
        <v>5</v>
      </c>
      <c r="B20" s="228" t="str">
        <f>Лист2!B18</f>
        <v>«Мангыстау»                                              г. Актау</v>
      </c>
      <c r="C20" s="118">
        <f>Лист2!AC18</f>
        <v>17</v>
      </c>
      <c r="D20" s="119">
        <f>Лист2!AE18</f>
        <v>613</v>
      </c>
      <c r="E20" s="220">
        <f>Лист2!AA18</f>
        <v>13</v>
      </c>
      <c r="F20" s="51"/>
      <c r="G20" s="119"/>
      <c r="H20" s="220"/>
      <c r="I20" s="51"/>
      <c r="J20" s="119"/>
      <c r="K20" s="220"/>
      <c r="L20" s="120"/>
      <c r="M20" s="121"/>
      <c r="N20" s="220"/>
      <c r="O20" s="122">
        <v>14</v>
      </c>
      <c r="P20" s="123">
        <v>603</v>
      </c>
      <c r="Q20" s="220">
        <v>11</v>
      </c>
      <c r="R20" s="152">
        <f>F20+C20+I20+L20+O20</f>
        <v>31</v>
      </c>
      <c r="S20" s="153">
        <f>G20+D20+J20+M20+P20</f>
        <v>1216</v>
      </c>
      <c r="T20" s="234">
        <f>H20+E20+K20+N20+Q20</f>
        <v>24</v>
      </c>
      <c r="U20" s="231"/>
      <c r="V20" s="100"/>
    </row>
    <row r="21" spans="1:22" ht="17.100000000000001" customHeight="1" thickBot="1" x14ac:dyDescent="0.3">
      <c r="A21" s="223"/>
      <c r="B21" s="229"/>
      <c r="C21" s="126">
        <f>Лист2!AD18</f>
        <v>11</v>
      </c>
      <c r="D21" s="127">
        <f>Лист2!AF18</f>
        <v>607</v>
      </c>
      <c r="E21" s="221"/>
      <c r="F21" s="128"/>
      <c r="G21" s="127"/>
      <c r="H21" s="221"/>
      <c r="I21" s="128"/>
      <c r="J21" s="127"/>
      <c r="K21" s="221"/>
      <c r="L21" s="129"/>
      <c r="M21" s="130"/>
      <c r="N21" s="221"/>
      <c r="O21" s="131">
        <v>13</v>
      </c>
      <c r="P21" s="132">
        <v>584</v>
      </c>
      <c r="Q21" s="221"/>
      <c r="R21" s="133">
        <f>F21+C21+I21+L21+O21</f>
        <v>24</v>
      </c>
      <c r="S21" s="134">
        <f>G21+D21+J21+M21+P21</f>
        <v>1191</v>
      </c>
      <c r="T21" s="235"/>
      <c r="U21" s="232"/>
      <c r="V21" s="100"/>
    </row>
    <row r="22" spans="1:22" ht="17.100000000000001" customHeight="1" thickTop="1" thickBot="1" x14ac:dyDescent="0.3">
      <c r="A22" s="224"/>
      <c r="B22" s="230"/>
      <c r="C22" s="64">
        <f>C20/C21</f>
        <v>1.5454545454545454</v>
      </c>
      <c r="D22" s="135">
        <f>D20/D21</f>
        <v>1.0098846787479407</v>
      </c>
      <c r="E22" s="161">
        <f>Лист2!AB18</f>
        <v>4</v>
      </c>
      <c r="F22" s="137"/>
      <c r="G22" s="138"/>
      <c r="H22" s="139"/>
      <c r="I22" s="137"/>
      <c r="J22" s="138"/>
      <c r="K22" s="139"/>
      <c r="L22" s="140"/>
      <c r="M22" s="138"/>
      <c r="N22" s="139"/>
      <c r="O22" s="141">
        <f>O20/O21</f>
        <v>1.0769230769230769</v>
      </c>
      <c r="P22" s="142">
        <f>P20/P21</f>
        <v>1.0325342465753424</v>
      </c>
      <c r="Q22" s="143">
        <v>4</v>
      </c>
      <c r="R22" s="144">
        <f>R20/R21</f>
        <v>1.2916666666666667</v>
      </c>
      <c r="S22" s="144">
        <f>S20/S21</f>
        <v>1.0209907640638118</v>
      </c>
      <c r="T22" s="145">
        <f>H22+E22+K22+N22+Q22</f>
        <v>8</v>
      </c>
      <c r="U22" s="233"/>
      <c r="V22" s="100"/>
    </row>
    <row r="23" spans="1:22" ht="17.100000000000001" customHeight="1" x14ac:dyDescent="0.25">
      <c r="A23" s="222">
        <v>6</v>
      </c>
      <c r="B23" s="228" t="str">
        <f>Лист2!B20</f>
        <v>«Тараз»                                         г.Тараз</v>
      </c>
      <c r="C23" s="118">
        <f>Лист2!AC20</f>
        <v>18</v>
      </c>
      <c r="D23" s="119">
        <f>Лист2!AE20</f>
        <v>678</v>
      </c>
      <c r="E23" s="220">
        <f>Лист2!AA20</f>
        <v>14</v>
      </c>
      <c r="F23" s="51"/>
      <c r="G23" s="119"/>
      <c r="H23" s="220"/>
      <c r="I23" s="51"/>
      <c r="J23" s="119"/>
      <c r="K23" s="220"/>
      <c r="L23" s="120"/>
      <c r="M23" s="121"/>
      <c r="N23" s="220"/>
      <c r="O23" s="122">
        <v>21</v>
      </c>
      <c r="P23" s="123">
        <v>636</v>
      </c>
      <c r="Q23" s="220">
        <v>20</v>
      </c>
      <c r="R23" s="152">
        <f>F23+C23+I23+L23+O23</f>
        <v>39</v>
      </c>
      <c r="S23" s="153">
        <f>G23+D23+J23+M23+P23</f>
        <v>1314</v>
      </c>
      <c r="T23" s="234">
        <f>H23+E23+K23+N23+Q23</f>
        <v>34</v>
      </c>
      <c r="U23" s="231"/>
      <c r="V23" s="100"/>
    </row>
    <row r="24" spans="1:22" ht="17.100000000000001" customHeight="1" thickBot="1" x14ac:dyDescent="0.3">
      <c r="A24" s="223"/>
      <c r="B24" s="229"/>
      <c r="C24" s="126">
        <f>Лист2!AD20</f>
        <v>12</v>
      </c>
      <c r="D24" s="127">
        <f>Лист2!AF20</f>
        <v>629</v>
      </c>
      <c r="E24" s="221"/>
      <c r="F24" s="128"/>
      <c r="G24" s="127"/>
      <c r="H24" s="221"/>
      <c r="I24" s="128"/>
      <c r="J24" s="127"/>
      <c r="K24" s="221"/>
      <c r="L24" s="129"/>
      <c r="M24" s="130"/>
      <c r="N24" s="221"/>
      <c r="O24" s="131">
        <v>6</v>
      </c>
      <c r="P24" s="132">
        <v>549</v>
      </c>
      <c r="Q24" s="221"/>
      <c r="R24" s="162">
        <f>F24+C24+I24+L24+O24</f>
        <v>18</v>
      </c>
      <c r="S24" s="126">
        <f>G24+D24+J24+M24+P24</f>
        <v>1178</v>
      </c>
      <c r="T24" s="235"/>
      <c r="U24" s="232"/>
      <c r="V24" s="100"/>
    </row>
    <row r="25" spans="1:22" ht="17.100000000000001" customHeight="1" thickTop="1" thickBot="1" x14ac:dyDescent="0.3">
      <c r="A25" s="224"/>
      <c r="B25" s="230"/>
      <c r="C25" s="64">
        <f>C23/C24</f>
        <v>1.5</v>
      </c>
      <c r="D25" s="135">
        <f>D23/D24</f>
        <v>1.0779014308426074</v>
      </c>
      <c r="E25" s="161">
        <f>Лист2!AB20</f>
        <v>5</v>
      </c>
      <c r="F25" s="137"/>
      <c r="G25" s="138"/>
      <c r="H25" s="139"/>
      <c r="I25" s="137"/>
      <c r="J25" s="138"/>
      <c r="K25" s="139"/>
      <c r="L25" s="140"/>
      <c r="M25" s="138"/>
      <c r="N25" s="139"/>
      <c r="O25" s="141">
        <f>O23/O24</f>
        <v>3.5</v>
      </c>
      <c r="P25" s="142">
        <f>P23/P24</f>
        <v>1.1584699453551912</v>
      </c>
      <c r="Q25" s="143">
        <v>7</v>
      </c>
      <c r="R25" s="144">
        <f>R23/R24</f>
        <v>2.1666666666666665</v>
      </c>
      <c r="S25" s="144">
        <f>S23/S24</f>
        <v>1.1154499151103565</v>
      </c>
      <c r="T25" s="145">
        <f>H25+E25+K25+N25+Q25</f>
        <v>12</v>
      </c>
      <c r="U25" s="233"/>
      <c r="V25" s="100"/>
    </row>
    <row r="26" spans="1:22" ht="17.100000000000001" customHeight="1" x14ac:dyDescent="0.25">
      <c r="A26" s="222">
        <v>7</v>
      </c>
      <c r="B26" s="228" t="str">
        <f>Лист2!B22</f>
        <v>«Атырау»                                               г. Атырау</v>
      </c>
      <c r="C26" s="118">
        <f>Лист2!AC22</f>
        <v>16</v>
      </c>
      <c r="D26" s="119">
        <f>Лист2!AE22</f>
        <v>694</v>
      </c>
      <c r="E26" s="220">
        <f>Лист2!AA22</f>
        <v>11</v>
      </c>
      <c r="F26" s="51"/>
      <c r="G26" s="119"/>
      <c r="H26" s="220"/>
      <c r="I26" s="51"/>
      <c r="J26" s="119"/>
      <c r="K26" s="220"/>
      <c r="L26" s="120"/>
      <c r="M26" s="121"/>
      <c r="N26" s="220"/>
      <c r="O26" s="122">
        <v>17</v>
      </c>
      <c r="P26" s="123">
        <v>586</v>
      </c>
      <c r="Q26" s="220">
        <v>16</v>
      </c>
      <c r="R26" s="152">
        <f>F26+C26+I26+L26+O26</f>
        <v>33</v>
      </c>
      <c r="S26" s="153">
        <f>G26+D26+J26+M26+P26</f>
        <v>1280</v>
      </c>
      <c r="T26" s="234">
        <f>H26+E26+K26+N26+Q26</f>
        <v>27</v>
      </c>
      <c r="U26" s="231"/>
      <c r="V26" s="100"/>
    </row>
    <row r="27" spans="1:22" ht="17.100000000000001" customHeight="1" thickBot="1" x14ac:dyDescent="0.3">
      <c r="A27" s="223"/>
      <c r="B27" s="229"/>
      <c r="C27" s="126">
        <f>Лист2!AD22</f>
        <v>15</v>
      </c>
      <c r="D27" s="127">
        <f>Лист2!AF22</f>
        <v>660</v>
      </c>
      <c r="E27" s="221"/>
      <c r="F27" s="128"/>
      <c r="G27" s="127"/>
      <c r="H27" s="221"/>
      <c r="I27" s="128"/>
      <c r="J27" s="127"/>
      <c r="K27" s="221"/>
      <c r="L27" s="129"/>
      <c r="M27" s="130"/>
      <c r="N27" s="221"/>
      <c r="O27" s="131">
        <v>8</v>
      </c>
      <c r="P27" s="132">
        <v>538</v>
      </c>
      <c r="Q27" s="221"/>
      <c r="R27" s="133">
        <f>F27+C27+I27+L27+O27</f>
        <v>23</v>
      </c>
      <c r="S27" s="134">
        <f>G27+D27+J27+M27+P27</f>
        <v>1198</v>
      </c>
      <c r="T27" s="235"/>
      <c r="U27" s="232"/>
      <c r="V27" s="100"/>
    </row>
    <row r="28" spans="1:22" ht="17.100000000000001" customHeight="1" thickTop="1" thickBot="1" x14ac:dyDescent="0.3">
      <c r="A28" s="224"/>
      <c r="B28" s="230"/>
      <c r="C28" s="64">
        <f>C26/C27</f>
        <v>1.0666666666666667</v>
      </c>
      <c r="D28" s="135">
        <f>D26/D27</f>
        <v>1.0515151515151515</v>
      </c>
      <c r="E28" s="161">
        <f>Лист2!AB22</f>
        <v>3</v>
      </c>
      <c r="F28" s="137"/>
      <c r="G28" s="138"/>
      <c r="H28" s="139"/>
      <c r="I28" s="137"/>
      <c r="J28" s="138"/>
      <c r="K28" s="139"/>
      <c r="L28" s="140"/>
      <c r="M28" s="138"/>
      <c r="N28" s="139"/>
      <c r="O28" s="141">
        <f>O26/O27</f>
        <v>2.125</v>
      </c>
      <c r="P28" s="142">
        <f>P26/P27</f>
        <v>1.0892193308550187</v>
      </c>
      <c r="Q28" s="143">
        <v>5</v>
      </c>
      <c r="R28" s="144">
        <f>R26/R27</f>
        <v>1.4347826086956521</v>
      </c>
      <c r="S28" s="144">
        <f>S26/S27</f>
        <v>1.0684474123539232</v>
      </c>
      <c r="T28" s="145">
        <f>H28+E28+K28+N28+Q28</f>
        <v>8</v>
      </c>
      <c r="U28" s="233"/>
      <c r="V28" s="100"/>
    </row>
    <row r="29" spans="1:22" ht="17.100000000000001" customHeight="1" x14ac:dyDescent="0.25">
      <c r="A29" s="222">
        <v>8</v>
      </c>
      <c r="B29" s="228" t="str">
        <f>Лист2!B24</f>
        <v>«Ушкын-Кокшетау»                         г.Кокшетау</v>
      </c>
      <c r="C29" s="118">
        <f>Лист2!AC24</f>
        <v>19</v>
      </c>
      <c r="D29" s="119">
        <f>Лист2!AE24</f>
        <v>708</v>
      </c>
      <c r="E29" s="220">
        <f>Лист2!AA24</f>
        <v>14</v>
      </c>
      <c r="F29" s="51"/>
      <c r="G29" s="119"/>
      <c r="H29" s="220"/>
      <c r="I29" s="51"/>
      <c r="J29" s="119"/>
      <c r="K29" s="220"/>
      <c r="L29" s="120"/>
      <c r="M29" s="121"/>
      <c r="N29" s="220"/>
      <c r="O29" s="122">
        <v>13</v>
      </c>
      <c r="P29" s="123">
        <v>661</v>
      </c>
      <c r="Q29" s="220">
        <v>8</v>
      </c>
      <c r="R29" s="152">
        <f>F29+C29+I29+L29+O29</f>
        <v>32</v>
      </c>
      <c r="S29" s="153">
        <f>G29+D29+J29+M29+P29</f>
        <v>1369</v>
      </c>
      <c r="T29" s="234">
        <f>H29+E29+K29+N29+Q29</f>
        <v>22</v>
      </c>
      <c r="U29" s="231"/>
      <c r="V29" s="100"/>
    </row>
    <row r="30" spans="1:22" ht="17.100000000000001" customHeight="1" thickBot="1" x14ac:dyDescent="0.3">
      <c r="A30" s="223"/>
      <c r="B30" s="229"/>
      <c r="C30" s="126">
        <f>Лист2!AD24</f>
        <v>13</v>
      </c>
      <c r="D30" s="127">
        <f>Лист2!AF24</f>
        <v>685</v>
      </c>
      <c r="E30" s="221"/>
      <c r="F30" s="128"/>
      <c r="G30" s="127"/>
      <c r="H30" s="221"/>
      <c r="I30" s="128"/>
      <c r="J30" s="127"/>
      <c r="K30" s="221"/>
      <c r="L30" s="129"/>
      <c r="M30" s="130"/>
      <c r="N30" s="221"/>
      <c r="O30" s="131">
        <v>16</v>
      </c>
      <c r="P30" s="132">
        <v>660</v>
      </c>
      <c r="Q30" s="221"/>
      <c r="R30" s="133">
        <f>F30+C30+I30+L30+O30</f>
        <v>29</v>
      </c>
      <c r="S30" s="134">
        <f>G30+D30+J30+M30+P30</f>
        <v>1345</v>
      </c>
      <c r="T30" s="235"/>
      <c r="U30" s="232"/>
      <c r="V30" s="100"/>
    </row>
    <row r="31" spans="1:22" ht="17.100000000000001" customHeight="1" thickTop="1" thickBot="1" x14ac:dyDescent="0.3">
      <c r="A31" s="224"/>
      <c r="B31" s="230"/>
      <c r="C31" s="64">
        <f>C29/C30</f>
        <v>1.4615384615384615</v>
      </c>
      <c r="D31" s="135">
        <f>D29/D30</f>
        <v>1.0335766423357664</v>
      </c>
      <c r="E31" s="161">
        <f>Лист2!AB24</f>
        <v>5</v>
      </c>
      <c r="F31" s="137"/>
      <c r="G31" s="138"/>
      <c r="H31" s="139"/>
      <c r="I31" s="137"/>
      <c r="J31" s="138"/>
      <c r="K31" s="139"/>
      <c r="L31" s="140"/>
      <c r="M31" s="138"/>
      <c r="N31" s="139"/>
      <c r="O31" s="141">
        <f>O29/O30</f>
        <v>0.8125</v>
      </c>
      <c r="P31" s="142">
        <f>P29/P30</f>
        <v>1.0015151515151515</v>
      </c>
      <c r="Q31" s="143">
        <v>2</v>
      </c>
      <c r="R31" s="144">
        <f>R29/R30</f>
        <v>1.103448275862069</v>
      </c>
      <c r="S31" s="144">
        <f>S29/S30</f>
        <v>1.0178438661710036</v>
      </c>
      <c r="T31" s="163">
        <f>H31+E31+K31+N31+Q31</f>
        <v>7</v>
      </c>
      <c r="U31" s="233"/>
      <c r="V31" s="100"/>
    </row>
    <row r="32" spans="1:22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3"/>
      <c r="S32" s="103"/>
      <c r="T32" s="100"/>
      <c r="U32" s="100"/>
      <c r="V32" s="100"/>
    </row>
    <row r="33" spans="1:22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3"/>
      <c r="S33" s="103"/>
      <c r="T33" s="100"/>
      <c r="U33" s="100"/>
      <c r="V33" s="100"/>
    </row>
    <row r="34" spans="1:22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3"/>
      <c r="S34" s="103"/>
      <c r="T34" s="100"/>
      <c r="U34" s="100"/>
      <c r="V34" s="100"/>
    </row>
    <row r="35" spans="1:22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3"/>
      <c r="S35" s="103"/>
      <c r="T35" s="100"/>
      <c r="U35" s="100"/>
      <c r="V35" s="100"/>
    </row>
    <row r="36" spans="1:22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3"/>
      <c r="S36" s="103"/>
      <c r="T36" s="100"/>
      <c r="U36" s="100"/>
      <c r="V36" s="100"/>
    </row>
    <row r="37" spans="1:22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3"/>
      <c r="S37" s="103"/>
      <c r="T37" s="100"/>
      <c r="U37" s="100"/>
      <c r="V37" s="100"/>
    </row>
    <row r="38" spans="1:22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3"/>
      <c r="S38" s="103"/>
      <c r="T38" s="100"/>
      <c r="U38" s="100"/>
      <c r="V38" s="100"/>
    </row>
    <row r="39" spans="1:22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3"/>
      <c r="S39" s="103"/>
      <c r="T39" s="100"/>
      <c r="U39" s="100"/>
      <c r="V39" s="100"/>
    </row>
    <row r="40" spans="1:22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3"/>
      <c r="S40" s="103"/>
      <c r="T40" s="100"/>
      <c r="U40" s="100"/>
      <c r="V40" s="100"/>
    </row>
    <row r="41" spans="1:22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3"/>
      <c r="S41" s="103"/>
      <c r="T41" s="100"/>
      <c r="U41" s="100"/>
      <c r="V41" s="100"/>
    </row>
    <row r="42" spans="1:22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3"/>
      <c r="S42" s="103"/>
      <c r="T42" s="100"/>
      <c r="U42" s="100"/>
      <c r="V42" s="100"/>
    </row>
    <row r="43" spans="1:22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3"/>
      <c r="S43" s="103"/>
      <c r="T43" s="100"/>
      <c r="U43" s="100"/>
      <c r="V43" s="100"/>
    </row>
    <row r="44" spans="1:22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3"/>
      <c r="S44" s="103"/>
      <c r="T44" s="100"/>
      <c r="U44" s="100"/>
      <c r="V44" s="100"/>
    </row>
    <row r="45" spans="1:22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3"/>
      <c r="S45" s="103"/>
      <c r="T45" s="100"/>
      <c r="U45" s="100"/>
      <c r="V45" s="100"/>
    </row>
    <row r="46" spans="1:22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3"/>
      <c r="S46" s="103"/>
      <c r="T46" s="100"/>
      <c r="U46" s="100"/>
      <c r="V46" s="100"/>
    </row>
    <row r="47" spans="1:22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3"/>
      <c r="S47" s="103"/>
      <c r="T47" s="100"/>
      <c r="U47" s="100"/>
      <c r="V47" s="100"/>
    </row>
    <row r="48" spans="1:22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3"/>
      <c r="S48" s="103"/>
      <c r="T48" s="100"/>
      <c r="U48" s="100"/>
      <c r="V48" s="100"/>
    </row>
    <row r="49" spans="1:22" x14ac:dyDescent="0.2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3"/>
      <c r="S49" s="103"/>
      <c r="T49" s="100"/>
      <c r="U49" s="100"/>
      <c r="V49" s="100"/>
    </row>
    <row r="50" spans="1:22" x14ac:dyDescent="0.2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3"/>
      <c r="S50" s="103"/>
      <c r="T50" s="100"/>
      <c r="U50" s="100"/>
      <c r="V50" s="100"/>
    </row>
    <row r="51" spans="1:22" x14ac:dyDescent="0.2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3"/>
      <c r="S51" s="103"/>
      <c r="T51" s="100"/>
      <c r="U51" s="100"/>
      <c r="V51" s="100"/>
    </row>
    <row r="52" spans="1:22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3"/>
      <c r="S52" s="103"/>
      <c r="T52" s="100"/>
      <c r="U52" s="100"/>
      <c r="V52" s="100"/>
    </row>
    <row r="53" spans="1:22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3"/>
      <c r="S53" s="103"/>
      <c r="T53" s="100"/>
      <c r="U53" s="100"/>
      <c r="V53" s="100"/>
    </row>
    <row r="54" spans="1:22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3"/>
      <c r="S54" s="103"/>
      <c r="T54" s="100"/>
      <c r="U54" s="100"/>
      <c r="V54" s="100"/>
    </row>
    <row r="55" spans="1:22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3"/>
      <c r="S55" s="103"/>
      <c r="T55" s="100"/>
      <c r="U55" s="100"/>
      <c r="V55" s="100"/>
    </row>
    <row r="56" spans="1:22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3"/>
      <c r="S56" s="103"/>
      <c r="T56" s="100"/>
      <c r="U56" s="100"/>
      <c r="V56" s="100"/>
    </row>
    <row r="57" spans="1:22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3"/>
      <c r="S57" s="103"/>
      <c r="T57" s="100"/>
      <c r="U57" s="100"/>
      <c r="V57" s="100"/>
    </row>
    <row r="58" spans="1:22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3"/>
      <c r="S58" s="103"/>
      <c r="T58" s="100"/>
      <c r="U58" s="100"/>
      <c r="V58" s="100"/>
    </row>
    <row r="59" spans="1:22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3"/>
      <c r="S59" s="103"/>
      <c r="T59" s="100"/>
      <c r="U59" s="100"/>
      <c r="V59" s="100"/>
    </row>
    <row r="60" spans="1:22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3"/>
      <c r="S60" s="103"/>
      <c r="T60" s="100"/>
      <c r="U60" s="100"/>
      <c r="V60" s="100"/>
    </row>
    <row r="61" spans="1:22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3"/>
      <c r="S61" s="103"/>
      <c r="T61" s="100"/>
      <c r="U61" s="100"/>
      <c r="V61" s="100"/>
    </row>
    <row r="62" spans="1:22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3"/>
      <c r="S62" s="103"/>
      <c r="T62" s="100"/>
      <c r="U62" s="100"/>
      <c r="V62" s="100"/>
    </row>
    <row r="63" spans="1:22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3"/>
      <c r="S63" s="103"/>
      <c r="T63" s="100"/>
      <c r="U63" s="100"/>
      <c r="V63" s="100"/>
    </row>
    <row r="64" spans="1:22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3"/>
      <c r="S64" s="103"/>
      <c r="T64" s="100"/>
      <c r="U64" s="100"/>
      <c r="V64" s="100"/>
    </row>
    <row r="65" spans="1:22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3"/>
      <c r="S65" s="103"/>
      <c r="T65" s="100"/>
      <c r="U65" s="100"/>
      <c r="V65" s="100"/>
    </row>
    <row r="66" spans="1:22" x14ac:dyDescent="0.25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3"/>
      <c r="S66" s="103"/>
      <c r="T66" s="100"/>
      <c r="U66" s="100"/>
      <c r="V66" s="100"/>
    </row>
    <row r="67" spans="1:22" x14ac:dyDescent="0.25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3"/>
      <c r="S67" s="103"/>
      <c r="T67" s="100"/>
      <c r="U67" s="100"/>
      <c r="V67" s="100"/>
    </row>
    <row r="68" spans="1:22" x14ac:dyDescent="0.2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3"/>
      <c r="S68" s="103"/>
      <c r="T68" s="100"/>
      <c r="U68" s="100"/>
      <c r="V68" s="100"/>
    </row>
    <row r="69" spans="1:22" x14ac:dyDescent="0.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3"/>
      <c r="S69" s="103"/>
      <c r="T69" s="100"/>
      <c r="U69" s="100"/>
      <c r="V69" s="100"/>
    </row>
    <row r="70" spans="1:22" x14ac:dyDescent="0.2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3"/>
      <c r="S70" s="103"/>
      <c r="T70" s="100"/>
      <c r="U70" s="100"/>
      <c r="V70" s="100"/>
    </row>
    <row r="71" spans="1:22" x14ac:dyDescent="0.25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3"/>
      <c r="S71" s="103"/>
      <c r="T71" s="100"/>
      <c r="U71" s="100"/>
      <c r="V71" s="100"/>
    </row>
    <row r="72" spans="1:22" x14ac:dyDescent="0.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3"/>
      <c r="S72" s="103"/>
      <c r="T72" s="100"/>
      <c r="U72" s="100"/>
      <c r="V72" s="100"/>
    </row>
    <row r="73" spans="1:22" x14ac:dyDescent="0.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3"/>
      <c r="S73" s="103"/>
      <c r="T73" s="100"/>
      <c r="U73" s="100"/>
      <c r="V73" s="100"/>
    </row>
    <row r="74" spans="1:22" x14ac:dyDescent="0.2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3"/>
      <c r="S74" s="103"/>
      <c r="T74" s="100"/>
      <c r="U74" s="100"/>
      <c r="V74" s="100"/>
    </row>
    <row r="75" spans="1:22" x14ac:dyDescent="0.2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3"/>
      <c r="S75" s="103"/>
      <c r="T75" s="100"/>
      <c r="U75" s="100"/>
      <c r="V75" s="100"/>
    </row>
    <row r="76" spans="1:22" x14ac:dyDescent="0.2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3"/>
      <c r="S76" s="103"/>
      <c r="T76" s="100"/>
      <c r="U76" s="100"/>
      <c r="V76" s="100"/>
    </row>
    <row r="77" spans="1:22" x14ac:dyDescent="0.25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3"/>
      <c r="S77" s="103"/>
      <c r="T77" s="100"/>
      <c r="U77" s="100"/>
      <c r="V77" s="100"/>
    </row>
    <row r="78" spans="1:22" x14ac:dyDescent="0.25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3"/>
      <c r="S78" s="103"/>
      <c r="T78" s="100"/>
      <c r="U78" s="100"/>
      <c r="V78" s="100"/>
    </row>
    <row r="79" spans="1:22" x14ac:dyDescent="0.25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3"/>
      <c r="S79" s="103"/>
      <c r="T79" s="100"/>
      <c r="U79" s="100"/>
      <c r="V79" s="100"/>
    </row>
    <row r="80" spans="1:22" x14ac:dyDescent="0.25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3"/>
      <c r="S80" s="103"/>
      <c r="T80" s="100"/>
      <c r="U80" s="100"/>
      <c r="V80" s="100"/>
    </row>
    <row r="81" spans="1:22" x14ac:dyDescent="0.25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3"/>
      <c r="S81" s="103"/>
      <c r="T81" s="100"/>
      <c r="U81" s="100"/>
      <c r="V81" s="100"/>
    </row>
    <row r="82" spans="1:22" x14ac:dyDescent="0.25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3"/>
      <c r="S82" s="103"/>
      <c r="T82" s="100"/>
      <c r="U82" s="100"/>
      <c r="V82" s="100"/>
    </row>
    <row r="83" spans="1:22" x14ac:dyDescent="0.25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3"/>
      <c r="S83" s="103"/>
      <c r="T83" s="100"/>
      <c r="U83" s="100"/>
      <c r="V83" s="100"/>
    </row>
    <row r="84" spans="1:22" x14ac:dyDescent="0.25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3"/>
      <c r="S84" s="103"/>
      <c r="T84" s="100"/>
      <c r="U84" s="100"/>
      <c r="V84" s="100"/>
    </row>
    <row r="85" spans="1:22" x14ac:dyDescent="0.25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3"/>
      <c r="S85" s="103"/>
      <c r="T85" s="100"/>
      <c r="U85" s="100"/>
      <c r="V85" s="100"/>
    </row>
    <row r="86" spans="1:22" x14ac:dyDescent="0.25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3"/>
      <c r="S86" s="103"/>
      <c r="T86" s="100"/>
      <c r="U86" s="100"/>
      <c r="V86" s="100"/>
    </row>
    <row r="87" spans="1:22" x14ac:dyDescent="0.25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3"/>
      <c r="S87" s="103"/>
      <c r="T87" s="100"/>
      <c r="U87" s="100"/>
      <c r="V87" s="100"/>
    </row>
    <row r="88" spans="1:22" x14ac:dyDescent="0.25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3"/>
      <c r="S88" s="103"/>
      <c r="T88" s="100"/>
      <c r="U88" s="100"/>
      <c r="V88" s="100"/>
    </row>
    <row r="89" spans="1:22" x14ac:dyDescent="0.2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3"/>
      <c r="S89" s="103"/>
      <c r="T89" s="100"/>
      <c r="U89" s="100"/>
      <c r="V89" s="100"/>
    </row>
    <row r="90" spans="1:22" x14ac:dyDescent="0.2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3"/>
      <c r="S90" s="103"/>
      <c r="T90" s="100"/>
      <c r="U90" s="100"/>
      <c r="V90" s="100"/>
    </row>
    <row r="91" spans="1:22" x14ac:dyDescent="0.2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3"/>
      <c r="S91" s="103"/>
      <c r="T91" s="100"/>
      <c r="U91" s="100"/>
      <c r="V91" s="100"/>
    </row>
    <row r="92" spans="1:22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3"/>
      <c r="S92" s="103"/>
      <c r="T92" s="100"/>
      <c r="U92" s="100"/>
      <c r="V92" s="100"/>
    </row>
    <row r="93" spans="1:22" x14ac:dyDescent="0.2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3"/>
      <c r="S93" s="103"/>
      <c r="T93" s="100"/>
      <c r="U93" s="100"/>
      <c r="V93" s="100"/>
    </row>
    <row r="94" spans="1:22" x14ac:dyDescent="0.2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3"/>
      <c r="S94" s="103"/>
      <c r="T94" s="100"/>
      <c r="U94" s="100"/>
      <c r="V94" s="100"/>
    </row>
    <row r="95" spans="1:22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3"/>
      <c r="S95" s="103"/>
      <c r="T95" s="100"/>
      <c r="U95" s="100"/>
      <c r="V95" s="100"/>
    </row>
    <row r="96" spans="1:22" x14ac:dyDescent="0.2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3"/>
      <c r="S96" s="103"/>
      <c r="T96" s="100"/>
      <c r="U96" s="100"/>
      <c r="V96" s="100"/>
    </row>
    <row r="97" spans="1:22" x14ac:dyDescent="0.2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3"/>
      <c r="S97" s="103"/>
      <c r="T97" s="100"/>
      <c r="U97" s="100"/>
      <c r="V97" s="100"/>
    </row>
    <row r="98" spans="1:22" x14ac:dyDescent="0.2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3"/>
      <c r="S98" s="103"/>
      <c r="T98" s="100"/>
      <c r="U98" s="100"/>
      <c r="V98" s="100"/>
    </row>
    <row r="99" spans="1:22" x14ac:dyDescent="0.2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3"/>
      <c r="S99" s="103"/>
      <c r="T99" s="100"/>
      <c r="U99" s="100"/>
      <c r="V99" s="100"/>
    </row>
    <row r="100" spans="1:22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3"/>
      <c r="S100" s="103"/>
      <c r="T100" s="100"/>
      <c r="U100" s="100"/>
      <c r="V100" s="100"/>
    </row>
    <row r="101" spans="1:22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3"/>
      <c r="S101" s="103"/>
      <c r="T101" s="100"/>
      <c r="U101" s="100"/>
      <c r="V101" s="100"/>
    </row>
    <row r="102" spans="1:22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3"/>
      <c r="S102" s="103"/>
      <c r="T102" s="100"/>
      <c r="U102" s="100"/>
      <c r="V102" s="100"/>
    </row>
    <row r="103" spans="1:22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3"/>
      <c r="S103" s="103"/>
      <c r="T103" s="100"/>
      <c r="U103" s="100"/>
      <c r="V103" s="100"/>
    </row>
    <row r="104" spans="1:22" x14ac:dyDescent="0.2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3"/>
      <c r="S104" s="103"/>
      <c r="T104" s="100"/>
      <c r="U104" s="100"/>
      <c r="V104" s="100"/>
    </row>
    <row r="105" spans="1:22" x14ac:dyDescent="0.2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3"/>
      <c r="S105" s="103"/>
      <c r="T105" s="100"/>
      <c r="U105" s="100"/>
      <c r="V105" s="100"/>
    </row>
    <row r="106" spans="1:22" x14ac:dyDescent="0.2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3"/>
      <c r="S106" s="103"/>
      <c r="T106" s="100"/>
      <c r="U106" s="100"/>
      <c r="V106" s="100"/>
    </row>
    <row r="107" spans="1:22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3"/>
      <c r="S107" s="103"/>
      <c r="T107" s="100"/>
      <c r="U107" s="100"/>
      <c r="V107" s="100"/>
    </row>
    <row r="108" spans="1:22" x14ac:dyDescent="0.2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3"/>
      <c r="S108" s="103"/>
      <c r="T108" s="100"/>
      <c r="U108" s="100"/>
      <c r="V108" s="100"/>
    </row>
    <row r="109" spans="1:22" x14ac:dyDescent="0.25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3"/>
      <c r="S109" s="103"/>
      <c r="T109" s="100"/>
      <c r="U109" s="100"/>
      <c r="V109" s="100"/>
    </row>
    <row r="110" spans="1:22" x14ac:dyDescent="0.25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3"/>
      <c r="S110" s="103"/>
      <c r="T110" s="100"/>
      <c r="U110" s="100"/>
      <c r="V110" s="100"/>
    </row>
    <row r="111" spans="1:22" x14ac:dyDescent="0.25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3"/>
      <c r="S111" s="103"/>
      <c r="T111" s="100"/>
      <c r="U111" s="100"/>
      <c r="V111" s="100"/>
    </row>
    <row r="112" spans="1:22" x14ac:dyDescent="0.25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3"/>
      <c r="S112" s="103"/>
      <c r="T112" s="100"/>
      <c r="U112" s="100"/>
      <c r="V112" s="100"/>
    </row>
    <row r="113" spans="1:22" x14ac:dyDescent="0.25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3"/>
      <c r="S113" s="103"/>
      <c r="T113" s="100"/>
      <c r="U113" s="100"/>
      <c r="V113" s="100"/>
    </row>
    <row r="114" spans="1:22" x14ac:dyDescent="0.25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3"/>
      <c r="S114" s="103"/>
      <c r="T114" s="100"/>
      <c r="U114" s="100"/>
      <c r="V114" s="100"/>
    </row>
    <row r="115" spans="1:22" x14ac:dyDescent="0.25">
      <c r="A115" s="100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3"/>
      <c r="S115" s="103"/>
      <c r="T115" s="100"/>
      <c r="U115" s="100"/>
      <c r="V115" s="100"/>
    </row>
    <row r="116" spans="1:22" x14ac:dyDescent="0.25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3"/>
      <c r="S116" s="103"/>
      <c r="T116" s="100"/>
      <c r="U116" s="100"/>
      <c r="V116" s="100"/>
    </row>
    <row r="117" spans="1:22" x14ac:dyDescent="0.25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3"/>
      <c r="S117" s="103"/>
      <c r="T117" s="100"/>
      <c r="U117" s="100"/>
      <c r="V117" s="100"/>
    </row>
    <row r="118" spans="1:22" x14ac:dyDescent="0.25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3"/>
      <c r="S118" s="103"/>
      <c r="T118" s="100"/>
      <c r="U118" s="100"/>
      <c r="V118" s="100"/>
    </row>
    <row r="119" spans="1:22" x14ac:dyDescent="0.25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3"/>
      <c r="S119" s="103"/>
      <c r="T119" s="100"/>
      <c r="U119" s="100"/>
      <c r="V119" s="100"/>
    </row>
    <row r="120" spans="1:22" x14ac:dyDescent="0.25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3"/>
      <c r="S120" s="103"/>
      <c r="T120" s="100"/>
      <c r="U120" s="100"/>
      <c r="V120" s="100"/>
    </row>
    <row r="121" spans="1:22" x14ac:dyDescent="0.25">
      <c r="A121" s="100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3"/>
      <c r="S121" s="103"/>
      <c r="T121" s="100"/>
      <c r="U121" s="100"/>
      <c r="V121" s="100"/>
    </row>
    <row r="122" spans="1:22" x14ac:dyDescent="0.25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3"/>
      <c r="S122" s="103"/>
      <c r="T122" s="100"/>
      <c r="U122" s="100"/>
      <c r="V122" s="100"/>
    </row>
    <row r="123" spans="1:22" x14ac:dyDescent="0.25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3"/>
      <c r="S123" s="103"/>
      <c r="T123" s="100"/>
      <c r="U123" s="100"/>
      <c r="V123" s="100"/>
    </row>
    <row r="124" spans="1:22" x14ac:dyDescent="0.25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3"/>
      <c r="S124" s="103"/>
      <c r="T124" s="100"/>
      <c r="U124" s="100"/>
      <c r="V124" s="100"/>
    </row>
    <row r="125" spans="1:22" x14ac:dyDescent="0.25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3"/>
      <c r="S125" s="103"/>
      <c r="T125" s="100"/>
      <c r="U125" s="100"/>
      <c r="V125" s="100"/>
    </row>
    <row r="126" spans="1:22" x14ac:dyDescent="0.25">
      <c r="A126" s="100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3"/>
      <c r="S126" s="103"/>
      <c r="T126" s="100"/>
      <c r="U126" s="100"/>
      <c r="V126" s="100"/>
    </row>
    <row r="127" spans="1:22" x14ac:dyDescent="0.25">
      <c r="A127" s="100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3"/>
      <c r="S127" s="103"/>
      <c r="T127" s="100"/>
      <c r="U127" s="100"/>
      <c r="V127" s="100"/>
    </row>
  </sheetData>
  <mergeCells count="98">
    <mergeCell ref="F3:H3"/>
    <mergeCell ref="F4:H4"/>
    <mergeCell ref="F5:G5"/>
    <mergeCell ref="F7:G7"/>
    <mergeCell ref="A8:A10"/>
    <mergeCell ref="A2:A7"/>
    <mergeCell ref="E8:E9"/>
    <mergeCell ref="H8:H9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R2:U4"/>
    <mergeCell ref="R5:S5"/>
    <mergeCell ref="U5:U7"/>
    <mergeCell ref="O3:Q3"/>
    <mergeCell ref="R7:S7"/>
    <mergeCell ref="O7:P7"/>
    <mergeCell ref="O5:P5"/>
    <mergeCell ref="O4:Q4"/>
    <mergeCell ref="I7:J7"/>
    <mergeCell ref="L4:N4"/>
    <mergeCell ref="I5:J5"/>
    <mergeCell ref="L7:M7"/>
    <mergeCell ref="I3:K3"/>
    <mergeCell ref="L3:N3"/>
    <mergeCell ref="L5:M5"/>
    <mergeCell ref="I4:K4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Q23:Q24"/>
    <mergeCell ref="Q20:Q21"/>
    <mergeCell ref="Q17:Q18"/>
    <mergeCell ref="K23:K24"/>
    <mergeCell ref="K20:K21"/>
    <mergeCell ref="K17:K18"/>
    <mergeCell ref="Q29:Q30"/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Q14:Q15"/>
    <mergeCell ref="Q11:Q12"/>
    <mergeCell ref="Q8:Q9"/>
    <mergeCell ref="N23:N24"/>
    <mergeCell ref="N20:N21"/>
    <mergeCell ref="N17:N18"/>
    <mergeCell ref="N14:N15"/>
    <mergeCell ref="N11:N12"/>
    <mergeCell ref="N8:N9"/>
    <mergeCell ref="K14:K15"/>
    <mergeCell ref="K11:K12"/>
    <mergeCell ref="K8:K9"/>
    <mergeCell ref="H23:H24"/>
    <mergeCell ref="H20:H21"/>
    <mergeCell ref="H17:H18"/>
    <mergeCell ref="H14:H15"/>
    <mergeCell ref="H11:H12"/>
    <mergeCell ref="H29:H30"/>
    <mergeCell ref="H26:H27"/>
    <mergeCell ref="Q26:Q27"/>
    <mergeCell ref="N29:N30"/>
    <mergeCell ref="N26:N27"/>
    <mergeCell ref="K29:K30"/>
    <mergeCell ref="K26:K27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8"/>
  <sheetViews>
    <sheetView topLeftCell="A10" workbookViewId="0">
      <selection activeCell="AI16" sqref="AI16:AI17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35">
      <c r="A1" s="25"/>
      <c r="B1" s="25"/>
      <c r="C1" s="25"/>
      <c r="D1" s="25"/>
      <c r="E1" s="25"/>
      <c r="F1" s="25"/>
      <c r="G1" s="25"/>
      <c r="H1" s="25"/>
      <c r="N1" s="65"/>
      <c r="Q1" s="65"/>
      <c r="T1" s="65" t="s">
        <v>44</v>
      </c>
      <c r="U1" s="65"/>
      <c r="V1" s="65"/>
      <c r="W1" s="65"/>
      <c r="Z1" s="62"/>
      <c r="AA1" s="65"/>
      <c r="AB1" s="25"/>
      <c r="AC1" s="25"/>
      <c r="AD1" s="25"/>
      <c r="AE1" s="25"/>
      <c r="AF1" s="25"/>
      <c r="AG1" s="25"/>
      <c r="AH1" s="25"/>
      <c r="AI1" s="25"/>
      <c r="AJ1" s="25"/>
    </row>
    <row r="2" spans="1:39" ht="18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N2" s="65"/>
      <c r="Q2" s="65"/>
      <c r="T2" s="65" t="s">
        <v>43</v>
      </c>
      <c r="U2" s="65"/>
      <c r="V2" s="65"/>
      <c r="W2" s="65"/>
      <c r="X2" s="25"/>
      <c r="Y2" s="25"/>
      <c r="Z2" s="25"/>
      <c r="AA2" s="25"/>
      <c r="AB2" s="25"/>
      <c r="AC2" s="65"/>
      <c r="AD2" s="65"/>
      <c r="AE2" s="25"/>
      <c r="AF2" s="25"/>
      <c r="AG2" s="25"/>
      <c r="AH2" s="25"/>
      <c r="AI2" s="25"/>
      <c r="AJ2" s="25"/>
    </row>
    <row r="3" spans="1:39" ht="18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N3" s="65"/>
      <c r="Q3" s="65"/>
      <c r="T3" s="82" t="s">
        <v>42</v>
      </c>
      <c r="U3" s="65"/>
      <c r="V3" s="65"/>
      <c r="W3" s="65"/>
      <c r="X3" s="25"/>
      <c r="Y3" s="25"/>
      <c r="Z3" s="25"/>
      <c r="AA3" s="25"/>
      <c r="AB3" s="25"/>
      <c r="AC3" s="65"/>
      <c r="AD3" s="65"/>
      <c r="AE3" s="25"/>
      <c r="AF3" s="25"/>
      <c r="AG3" s="25"/>
      <c r="AH3" s="25"/>
      <c r="AI3" s="25"/>
      <c r="AJ3" s="25"/>
    </row>
    <row r="4" spans="1:39" ht="16.5" customHeight="1" x14ac:dyDescent="0.35">
      <c r="A4" s="25"/>
      <c r="B4" s="25"/>
      <c r="C4" s="25"/>
      <c r="D4" s="25"/>
      <c r="E4" s="25"/>
      <c r="F4" s="25"/>
      <c r="G4" s="25"/>
      <c r="H4" s="25"/>
      <c r="K4" s="66"/>
      <c r="N4" s="25"/>
      <c r="O4" s="25"/>
      <c r="P4" s="25"/>
      <c r="Q4" s="66"/>
      <c r="T4" s="66" t="s">
        <v>36</v>
      </c>
      <c r="U4" s="66"/>
      <c r="V4" s="66"/>
      <c r="W4" s="66"/>
      <c r="X4" s="25"/>
      <c r="Y4" s="25"/>
      <c r="Z4" s="25"/>
      <c r="AA4" s="67"/>
      <c r="AB4" s="25"/>
      <c r="AC4" s="25"/>
      <c r="AD4" s="25"/>
      <c r="AE4" s="25"/>
      <c r="AF4" s="25"/>
      <c r="AG4" s="25"/>
      <c r="AH4" s="25"/>
      <c r="AI4" s="25"/>
      <c r="AJ4" s="25"/>
    </row>
    <row r="5" spans="1:39" ht="21" thickBo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N5" s="68"/>
      <c r="Q5" s="15"/>
      <c r="T5" s="15" t="s">
        <v>71</v>
      </c>
      <c r="U5" s="15"/>
      <c r="V5" s="15"/>
      <c r="W5" s="15"/>
      <c r="X5" s="25"/>
      <c r="Y5" s="25"/>
      <c r="Z5" s="25"/>
      <c r="AA5" s="25"/>
      <c r="AB5" s="25"/>
      <c r="AC5" s="68"/>
      <c r="AD5" s="68"/>
      <c r="AE5" s="25"/>
      <c r="AF5" s="25"/>
      <c r="AG5" s="25"/>
      <c r="AH5" s="25"/>
      <c r="AI5" s="25"/>
      <c r="AJ5" s="25"/>
      <c r="AM5" s="69"/>
    </row>
    <row r="6" spans="1:39" ht="19.5" thickBot="1" x14ac:dyDescent="0.35">
      <c r="A6" s="182" t="s">
        <v>58</v>
      </c>
      <c r="B6" s="183"/>
      <c r="C6" s="164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6"/>
      <c r="AF6" s="165"/>
      <c r="AG6" s="168" t="s">
        <v>60</v>
      </c>
      <c r="AH6" s="166"/>
      <c r="AI6" s="167"/>
      <c r="AJ6" s="25"/>
    </row>
    <row r="7" spans="1:39" ht="15" customHeight="1" x14ac:dyDescent="0.25">
      <c r="A7" s="179" t="s">
        <v>0</v>
      </c>
      <c r="B7" s="179" t="s">
        <v>1</v>
      </c>
      <c r="C7" s="190">
        <v>1</v>
      </c>
      <c r="D7" s="188"/>
      <c r="E7" s="189"/>
      <c r="F7" s="187">
        <v>2</v>
      </c>
      <c r="G7" s="188"/>
      <c r="H7" s="189"/>
      <c r="I7" s="187">
        <v>3</v>
      </c>
      <c r="J7" s="188"/>
      <c r="K7" s="189"/>
      <c r="L7" s="187">
        <v>4</v>
      </c>
      <c r="M7" s="188"/>
      <c r="N7" s="189"/>
      <c r="O7" s="187">
        <v>5</v>
      </c>
      <c r="P7" s="188"/>
      <c r="Q7" s="189"/>
      <c r="R7" s="187">
        <v>6</v>
      </c>
      <c r="S7" s="188"/>
      <c r="T7" s="189"/>
      <c r="U7" s="187">
        <v>7</v>
      </c>
      <c r="V7" s="188"/>
      <c r="W7" s="189"/>
      <c r="X7" s="187">
        <v>8</v>
      </c>
      <c r="Y7" s="188"/>
      <c r="Z7" s="189"/>
      <c r="AA7" s="217" t="s">
        <v>37</v>
      </c>
      <c r="AB7" s="217" t="s">
        <v>38</v>
      </c>
      <c r="AC7" s="217" t="s">
        <v>39</v>
      </c>
      <c r="AD7" s="217" t="s">
        <v>35</v>
      </c>
      <c r="AE7" s="214" t="s">
        <v>15</v>
      </c>
      <c r="AF7" s="294"/>
      <c r="AG7" s="214" t="s">
        <v>40</v>
      </c>
      <c r="AH7" s="294"/>
      <c r="AI7" s="217" t="s">
        <v>2</v>
      </c>
      <c r="AJ7" s="25"/>
    </row>
    <row r="8" spans="1:39" ht="15" customHeight="1" x14ac:dyDescent="0.25">
      <c r="A8" s="181"/>
      <c r="B8" s="181"/>
      <c r="C8" s="190"/>
      <c r="D8" s="191"/>
      <c r="E8" s="192"/>
      <c r="F8" s="190"/>
      <c r="G8" s="191"/>
      <c r="H8" s="192"/>
      <c r="I8" s="190"/>
      <c r="J8" s="191"/>
      <c r="K8" s="192"/>
      <c r="L8" s="190"/>
      <c r="M8" s="191"/>
      <c r="N8" s="192"/>
      <c r="O8" s="190"/>
      <c r="P8" s="191"/>
      <c r="Q8" s="192"/>
      <c r="R8" s="190"/>
      <c r="S8" s="191"/>
      <c r="T8" s="192"/>
      <c r="U8" s="190"/>
      <c r="V8" s="191"/>
      <c r="W8" s="192"/>
      <c r="X8" s="190"/>
      <c r="Y8" s="191"/>
      <c r="Z8" s="192"/>
      <c r="AA8" s="298"/>
      <c r="AB8" s="298"/>
      <c r="AC8" s="298"/>
      <c r="AD8" s="298"/>
      <c r="AE8" s="295"/>
      <c r="AF8" s="296"/>
      <c r="AG8" s="295"/>
      <c r="AH8" s="296"/>
      <c r="AI8" s="298"/>
      <c r="AJ8" s="25"/>
    </row>
    <row r="9" spans="1:39" ht="20.25" customHeight="1" thickBot="1" x14ac:dyDescent="0.3">
      <c r="A9" s="180"/>
      <c r="B9" s="180"/>
      <c r="C9" s="190"/>
      <c r="D9" s="191"/>
      <c r="E9" s="192"/>
      <c r="F9" s="190"/>
      <c r="G9" s="191"/>
      <c r="H9" s="192"/>
      <c r="I9" s="190"/>
      <c r="J9" s="191"/>
      <c r="K9" s="192"/>
      <c r="L9" s="190"/>
      <c r="M9" s="191"/>
      <c r="N9" s="192"/>
      <c r="O9" s="190"/>
      <c r="P9" s="191"/>
      <c r="Q9" s="192"/>
      <c r="R9" s="190"/>
      <c r="S9" s="191"/>
      <c r="T9" s="192"/>
      <c r="U9" s="190"/>
      <c r="V9" s="191"/>
      <c r="W9" s="192"/>
      <c r="X9" s="190"/>
      <c r="Y9" s="191"/>
      <c r="Z9" s="192"/>
      <c r="AA9" s="218"/>
      <c r="AB9" s="218"/>
      <c r="AC9" s="218"/>
      <c r="AD9" s="218"/>
      <c r="AE9" s="215"/>
      <c r="AF9" s="297"/>
      <c r="AG9" s="215"/>
      <c r="AH9" s="297"/>
      <c r="AI9" s="218"/>
      <c r="AJ9" s="25"/>
    </row>
    <row r="10" spans="1:39" ht="24.95" customHeight="1" x14ac:dyDescent="0.25">
      <c r="A10" s="179">
        <v>1</v>
      </c>
      <c r="B10" s="214" t="str">
        <f>Лист1!C11</f>
        <v>«Алтай»                                               ВКО</v>
      </c>
      <c r="C10" s="271"/>
      <c r="D10" s="85"/>
      <c r="E10" s="86"/>
      <c r="F10" s="95">
        <f>Лист2!F10</f>
        <v>2</v>
      </c>
      <c r="G10" s="95" t="str">
        <f>Лист2!G10</f>
        <v>:</v>
      </c>
      <c r="H10" s="95">
        <f>Лист2!H10</f>
        <v>3</v>
      </c>
      <c r="I10" s="94">
        <f>Лист2!I10</f>
        <v>3</v>
      </c>
      <c r="J10" s="95" t="str">
        <f>Лист2!J10</f>
        <v>:</v>
      </c>
      <c r="K10" s="96">
        <f>Лист2!K10</f>
        <v>0</v>
      </c>
      <c r="L10" s="95">
        <f>Лист2!L10</f>
        <v>3</v>
      </c>
      <c r="M10" s="95" t="str">
        <f>Лист2!M10</f>
        <v>:</v>
      </c>
      <c r="N10" s="95">
        <f>Лист2!N10</f>
        <v>2</v>
      </c>
      <c r="O10" s="94">
        <f>Лист2!O10</f>
        <v>0</v>
      </c>
      <c r="P10" s="95" t="str">
        <f>Лист2!P10</f>
        <v>:</v>
      </c>
      <c r="Q10" s="96">
        <f>Лист2!Q10</f>
        <v>3</v>
      </c>
      <c r="R10" s="95">
        <f>Лист2!R10</f>
        <v>3</v>
      </c>
      <c r="S10" s="95" t="str">
        <f>Лист2!S10</f>
        <v>:</v>
      </c>
      <c r="T10" s="95">
        <f>Лист2!T10</f>
        <v>1</v>
      </c>
      <c r="U10" s="94">
        <f>Лист2!U10</f>
        <v>3</v>
      </c>
      <c r="V10" s="95" t="str">
        <f>Лист2!V10</f>
        <v>:</v>
      </c>
      <c r="W10" s="96">
        <f>Лист2!W10</f>
        <v>2</v>
      </c>
      <c r="X10" s="94">
        <f>Лист2!X10</f>
        <v>2</v>
      </c>
      <c r="Y10" s="95" t="str">
        <f>Лист2!Y10</f>
        <v>:</v>
      </c>
      <c r="Z10" s="96">
        <f>Лист2!Z10</f>
        <v>3</v>
      </c>
      <c r="AA10" s="269" t="s">
        <v>63</v>
      </c>
      <c r="AB10" s="282">
        <f>G11+J11+M11+P11+S11+V11+Y11</f>
        <v>12</v>
      </c>
      <c r="AC10" s="284">
        <f>AA10+AB10</f>
        <v>18</v>
      </c>
      <c r="AD10" s="276">
        <f>Лист3!T10</f>
        <v>6</v>
      </c>
      <c r="AE10" s="70">
        <f>Лист3!R8</f>
        <v>26</v>
      </c>
      <c r="AF10" s="71">
        <f>Лист3!R9</f>
        <v>30</v>
      </c>
      <c r="AG10" s="70">
        <f>Лист3!S8</f>
        <v>1230</v>
      </c>
      <c r="AH10" s="71">
        <f>Лист3!S9</f>
        <v>1258</v>
      </c>
      <c r="AI10" s="274">
        <v>5</v>
      </c>
      <c r="AJ10" s="25"/>
    </row>
    <row r="11" spans="1:39" ht="24.95" customHeight="1" thickBot="1" x14ac:dyDescent="0.3">
      <c r="A11" s="180"/>
      <c r="B11" s="215"/>
      <c r="C11" s="272"/>
      <c r="D11" s="97"/>
      <c r="E11" s="98"/>
      <c r="F11" s="92"/>
      <c r="G11" s="92">
        <f>Лист2!G11</f>
        <v>1</v>
      </c>
      <c r="H11" s="92"/>
      <c r="I11" s="91"/>
      <c r="J11" s="92">
        <f>Лист2!J11</f>
        <v>3</v>
      </c>
      <c r="K11" s="93"/>
      <c r="L11" s="92"/>
      <c r="M11" s="92">
        <f>Лист2!M11</f>
        <v>2</v>
      </c>
      <c r="N11" s="92"/>
      <c r="O11" s="91"/>
      <c r="P11" s="92">
        <f>Лист2!P11</f>
        <v>0</v>
      </c>
      <c r="Q11" s="93"/>
      <c r="R11" s="92"/>
      <c r="S11" s="92">
        <f>Лист2!S11</f>
        <v>3</v>
      </c>
      <c r="T11" s="92"/>
      <c r="U11" s="91"/>
      <c r="V11" s="92">
        <f>Лист2!V11</f>
        <v>2</v>
      </c>
      <c r="W11" s="93"/>
      <c r="X11" s="91"/>
      <c r="Y11" s="92">
        <f>Лист2!Y11</f>
        <v>1</v>
      </c>
      <c r="Z11" s="93"/>
      <c r="AA11" s="270"/>
      <c r="AB11" s="283"/>
      <c r="AC11" s="285"/>
      <c r="AD11" s="277"/>
      <c r="AE11" s="292">
        <f>AE10/AF10</f>
        <v>0.8666666666666667</v>
      </c>
      <c r="AF11" s="293"/>
      <c r="AG11" s="290">
        <f>AG10/AH10</f>
        <v>0.97774244833068358</v>
      </c>
      <c r="AH11" s="291"/>
      <c r="AI11" s="275"/>
      <c r="AJ11" s="25"/>
    </row>
    <row r="12" spans="1:39" ht="24.95" customHeight="1" x14ac:dyDescent="0.25">
      <c r="A12" s="179">
        <v>2</v>
      </c>
      <c r="B12" s="214" t="str">
        <f>Лист1!C13</f>
        <v>«Павлодар»                           г.Павлодар</v>
      </c>
      <c r="C12" s="94">
        <f>Лист2!C12</f>
        <v>3</v>
      </c>
      <c r="D12" s="95" t="str">
        <f>Лист2!D12</f>
        <v>:</v>
      </c>
      <c r="E12" s="96">
        <f>Лист2!E12</f>
        <v>2</v>
      </c>
      <c r="F12" s="288"/>
      <c r="G12" s="85"/>
      <c r="H12" s="85"/>
      <c r="I12" s="94">
        <f>Лист2!I12</f>
        <v>3</v>
      </c>
      <c r="J12" s="95" t="str">
        <f>Лист2!J12</f>
        <v>:</v>
      </c>
      <c r="K12" s="96">
        <f>Лист2!K12</f>
        <v>1</v>
      </c>
      <c r="L12" s="94">
        <f>Лист2!L12</f>
        <v>2</v>
      </c>
      <c r="M12" s="95" t="str">
        <f>Лист2!M12</f>
        <v>:</v>
      </c>
      <c r="N12" s="96">
        <f>Лист2!N12</f>
        <v>3</v>
      </c>
      <c r="O12" s="94">
        <f>Лист2!O12</f>
        <v>3</v>
      </c>
      <c r="P12" s="95" t="str">
        <f>Лист2!P12</f>
        <v>:</v>
      </c>
      <c r="Q12" s="96">
        <f>Лист2!Q12</f>
        <v>2</v>
      </c>
      <c r="R12" s="94">
        <f>Лист2!R12</f>
        <v>0</v>
      </c>
      <c r="S12" s="95" t="str">
        <f>Лист2!S12</f>
        <v>:</v>
      </c>
      <c r="T12" s="96">
        <f>Лист2!T12</f>
        <v>3</v>
      </c>
      <c r="U12" s="94">
        <f>Лист2!U12</f>
        <v>3</v>
      </c>
      <c r="V12" s="95" t="str">
        <f>Лист2!V12</f>
        <v>:</v>
      </c>
      <c r="W12" s="96">
        <f>Лист2!W12</f>
        <v>2</v>
      </c>
      <c r="X12" s="94">
        <f>Лист2!X12</f>
        <v>0</v>
      </c>
      <c r="Y12" s="95" t="str">
        <f>Лист2!Y12</f>
        <v>:</v>
      </c>
      <c r="Z12" s="96">
        <f>Лист2!Z12</f>
        <v>3</v>
      </c>
      <c r="AA12" s="269" t="s">
        <v>48</v>
      </c>
      <c r="AB12" s="282">
        <f>D13+J13+M13+P13+S13+V13+Y13</f>
        <v>10</v>
      </c>
      <c r="AC12" s="284">
        <f>AA12+AB12</f>
        <v>13</v>
      </c>
      <c r="AD12" s="276">
        <f>Лист3!T13</f>
        <v>5</v>
      </c>
      <c r="AE12" s="70">
        <f>Лист3!R11</f>
        <v>21</v>
      </c>
      <c r="AF12" s="71">
        <f>Лист3!R12</f>
        <v>35</v>
      </c>
      <c r="AG12" s="70">
        <f>Лист3!S11</f>
        <v>1243</v>
      </c>
      <c r="AH12" s="71">
        <f>Лист3!S12</f>
        <v>1302</v>
      </c>
      <c r="AI12" s="274">
        <v>7</v>
      </c>
      <c r="AJ12" s="25"/>
    </row>
    <row r="13" spans="1:39" ht="24.95" customHeight="1" thickBot="1" x14ac:dyDescent="0.3">
      <c r="A13" s="180"/>
      <c r="B13" s="215"/>
      <c r="C13" s="91"/>
      <c r="D13" s="92">
        <f>Лист2!D13</f>
        <v>2</v>
      </c>
      <c r="E13" s="93"/>
      <c r="F13" s="289"/>
      <c r="G13" s="97"/>
      <c r="H13" s="97"/>
      <c r="I13" s="91"/>
      <c r="J13" s="92">
        <f>Лист2!J13</f>
        <v>3</v>
      </c>
      <c r="K13" s="93"/>
      <c r="L13" s="99"/>
      <c r="M13" s="92">
        <f>Лист2!M13</f>
        <v>1</v>
      </c>
      <c r="N13" s="92"/>
      <c r="O13" s="91"/>
      <c r="P13" s="92">
        <f>Лист2!P13</f>
        <v>2</v>
      </c>
      <c r="Q13" s="93"/>
      <c r="R13" s="92"/>
      <c r="S13" s="92">
        <f>Лист2!S13</f>
        <v>0</v>
      </c>
      <c r="T13" s="92"/>
      <c r="U13" s="91"/>
      <c r="V13" s="92">
        <f>Лист2!V13</f>
        <v>2</v>
      </c>
      <c r="W13" s="93"/>
      <c r="X13" s="91"/>
      <c r="Y13" s="92">
        <f>Лист2!Y13</f>
        <v>0</v>
      </c>
      <c r="Z13" s="93"/>
      <c r="AA13" s="270"/>
      <c r="AB13" s="283"/>
      <c r="AC13" s="285"/>
      <c r="AD13" s="277"/>
      <c r="AE13" s="280">
        <f>AE12/AF12</f>
        <v>0.6</v>
      </c>
      <c r="AF13" s="281"/>
      <c r="AG13" s="286">
        <f>AG12/AH12</f>
        <v>0.95468509984639016</v>
      </c>
      <c r="AH13" s="287"/>
      <c r="AI13" s="275"/>
      <c r="AJ13" s="25"/>
    </row>
    <row r="14" spans="1:39" ht="24.95" customHeight="1" x14ac:dyDescent="0.25">
      <c r="A14" s="179">
        <v>3</v>
      </c>
      <c r="B14" s="214" t="str">
        <f>Лист1!C15</f>
        <v>«Буревестник»                        г.Алматы</v>
      </c>
      <c r="C14" s="94">
        <f>Лист2!C14</f>
        <v>0</v>
      </c>
      <c r="D14" s="95" t="str">
        <f>Лист2!D14</f>
        <v>:</v>
      </c>
      <c r="E14" s="96">
        <f>Лист2!E14</f>
        <v>3</v>
      </c>
      <c r="F14" s="94">
        <f>Лист2!F14</f>
        <v>1</v>
      </c>
      <c r="G14" s="95" t="str">
        <f>Лист2!G14</f>
        <v>:</v>
      </c>
      <c r="H14" s="96">
        <f>Лист2!H14</f>
        <v>3</v>
      </c>
      <c r="I14" s="273"/>
      <c r="J14" s="83"/>
      <c r="K14" s="88"/>
      <c r="L14" s="94">
        <f>Лист2!L14</f>
        <v>3</v>
      </c>
      <c r="M14" s="95" t="str">
        <f>Лист2!M14</f>
        <v>:</v>
      </c>
      <c r="N14" s="96">
        <f>Лист2!N14</f>
        <v>2</v>
      </c>
      <c r="O14" s="94">
        <f>Лист2!O14</f>
        <v>0</v>
      </c>
      <c r="P14" s="95" t="str">
        <f>Лист2!P14</f>
        <v>:</v>
      </c>
      <c r="Q14" s="96">
        <f>Лист2!Q14</f>
        <v>3</v>
      </c>
      <c r="R14" s="94">
        <f>Лист2!R14</f>
        <v>3</v>
      </c>
      <c r="S14" s="95" t="str">
        <f>Лист2!S14</f>
        <v>:</v>
      </c>
      <c r="T14" s="96">
        <f>Лист2!T14</f>
        <v>2</v>
      </c>
      <c r="U14" s="94">
        <f>Лист2!U14</f>
        <v>2</v>
      </c>
      <c r="V14" s="95" t="str">
        <f>Лист2!V14</f>
        <v>:</v>
      </c>
      <c r="W14" s="96">
        <f>Лист2!W14</f>
        <v>3</v>
      </c>
      <c r="X14" s="94">
        <f>Лист2!X14</f>
        <v>2</v>
      </c>
      <c r="Y14" s="95" t="str">
        <f>Лист2!Y14</f>
        <v>:</v>
      </c>
      <c r="Z14" s="96">
        <f>Лист2!Z14</f>
        <v>3</v>
      </c>
      <c r="AA14" s="269" t="s">
        <v>64</v>
      </c>
      <c r="AB14" s="282">
        <f>D15+G15+M15+P15+S15+V15+Y15</f>
        <v>6</v>
      </c>
      <c r="AC14" s="284">
        <f>AA14+AB14</f>
        <v>18</v>
      </c>
      <c r="AD14" s="276">
        <f>Лист3!T16</f>
        <v>6</v>
      </c>
      <c r="AE14" s="70">
        <f>Лист3!R14</f>
        <v>26</v>
      </c>
      <c r="AF14" s="71">
        <f>Лист3!R15</f>
        <v>32</v>
      </c>
      <c r="AG14" s="70">
        <f>Лист3!S14</f>
        <v>1246</v>
      </c>
      <c r="AH14" s="71">
        <f>Лист3!S15</f>
        <v>1310</v>
      </c>
      <c r="AI14" s="274">
        <v>6</v>
      </c>
      <c r="AJ14" s="25"/>
    </row>
    <row r="15" spans="1:39" ht="24.95" customHeight="1" thickBot="1" x14ac:dyDescent="0.3">
      <c r="A15" s="180"/>
      <c r="B15" s="215"/>
      <c r="C15" s="89"/>
      <c r="D15" s="92">
        <f>Лист2!D15</f>
        <v>0</v>
      </c>
      <c r="E15" s="90"/>
      <c r="F15" s="84"/>
      <c r="G15" s="92">
        <f>Лист2!G15</f>
        <v>0</v>
      </c>
      <c r="H15" s="84"/>
      <c r="I15" s="273"/>
      <c r="J15" s="83"/>
      <c r="K15" s="88"/>
      <c r="L15" s="84"/>
      <c r="M15" s="92">
        <f>Лист2!M15</f>
        <v>2</v>
      </c>
      <c r="N15" s="84"/>
      <c r="O15" s="89"/>
      <c r="P15" s="92">
        <f>Лист2!P15</f>
        <v>0</v>
      </c>
      <c r="Q15" s="90"/>
      <c r="R15" s="84"/>
      <c r="S15" s="92">
        <f>Лист2!S15</f>
        <v>2</v>
      </c>
      <c r="T15" s="84"/>
      <c r="U15" s="89"/>
      <c r="V15" s="92">
        <f>Лист2!V15</f>
        <v>1</v>
      </c>
      <c r="W15" s="90"/>
      <c r="X15" s="89"/>
      <c r="Y15" s="92">
        <f>Лист2!Y15</f>
        <v>1</v>
      </c>
      <c r="Z15" s="90"/>
      <c r="AA15" s="270"/>
      <c r="AB15" s="283"/>
      <c r="AC15" s="285"/>
      <c r="AD15" s="277"/>
      <c r="AE15" s="280">
        <f>AE14/AF14</f>
        <v>0.8125</v>
      </c>
      <c r="AF15" s="281"/>
      <c r="AG15" s="286">
        <f>AG14/AH14</f>
        <v>0.95114503816793894</v>
      </c>
      <c r="AH15" s="287"/>
      <c r="AI15" s="275"/>
      <c r="AJ15" s="25"/>
    </row>
    <row r="16" spans="1:39" ht="24.95" customHeight="1" x14ac:dyDescent="0.25">
      <c r="A16" s="179">
        <v>4</v>
      </c>
      <c r="B16" s="214" t="str">
        <f>Лист1!C17</f>
        <v>«Есиль СК»                  г.Петропавловск</v>
      </c>
      <c r="C16" s="94">
        <f>Лист2!C16</f>
        <v>2</v>
      </c>
      <c r="D16" s="95" t="str">
        <f>Лист2!D16</f>
        <v>:</v>
      </c>
      <c r="E16" s="96">
        <f>Лист2!E16</f>
        <v>3</v>
      </c>
      <c r="F16" s="94">
        <f>Лист2!F16</f>
        <v>3</v>
      </c>
      <c r="G16" s="95" t="str">
        <f>Лист2!G16</f>
        <v>:</v>
      </c>
      <c r="H16" s="96">
        <f>Лист2!H16</f>
        <v>2</v>
      </c>
      <c r="I16" s="94">
        <f>Лист2!I16</f>
        <v>2</v>
      </c>
      <c r="J16" s="95" t="str">
        <f>Лист2!J16</f>
        <v>:</v>
      </c>
      <c r="K16" s="96">
        <f>Лист2!K16</f>
        <v>3</v>
      </c>
      <c r="L16" s="288"/>
      <c r="M16" s="85"/>
      <c r="N16" s="85"/>
      <c r="O16" s="94">
        <f>Лист2!O16</f>
        <v>0</v>
      </c>
      <c r="P16" s="95" t="str">
        <f>Лист2!P16</f>
        <v>:</v>
      </c>
      <c r="Q16" s="96">
        <f>Лист2!Q16</f>
        <v>3</v>
      </c>
      <c r="R16" s="94">
        <f>Лист2!R16</f>
        <v>1</v>
      </c>
      <c r="S16" s="95" t="str">
        <f>Лист2!S16</f>
        <v>:</v>
      </c>
      <c r="T16" s="96">
        <f>Лист2!T16</f>
        <v>3</v>
      </c>
      <c r="U16" s="94">
        <f>Лист2!U16</f>
        <v>0</v>
      </c>
      <c r="V16" s="95" t="str">
        <f>Лист2!V16</f>
        <v>:</v>
      </c>
      <c r="W16" s="96">
        <f>Лист2!W16</f>
        <v>3</v>
      </c>
      <c r="X16" s="94">
        <f>Лист2!X16</f>
        <v>1</v>
      </c>
      <c r="Y16" s="95" t="str">
        <f>Лист2!Y16</f>
        <v>:</v>
      </c>
      <c r="Z16" s="96">
        <f>Лист2!Z16</f>
        <v>3</v>
      </c>
      <c r="AA16" s="269" t="s">
        <v>65</v>
      </c>
      <c r="AB16" s="282">
        <f>D17+G17+J17+P17+S17+V17+Y17</f>
        <v>4</v>
      </c>
      <c r="AC16" s="284">
        <f>AA16+AB16</f>
        <v>12</v>
      </c>
      <c r="AD16" s="276">
        <f>Лист3!T19</f>
        <v>4</v>
      </c>
      <c r="AE16" s="70">
        <f>Лист3!R17</f>
        <v>19</v>
      </c>
      <c r="AF16" s="71">
        <f>Лист3!R18</f>
        <v>36</v>
      </c>
      <c r="AG16" s="70">
        <f>Лист3!S17</f>
        <v>1160</v>
      </c>
      <c r="AH16" s="71">
        <f>Лист3!S18</f>
        <v>1246</v>
      </c>
      <c r="AI16" s="274">
        <v>8</v>
      </c>
      <c r="AJ16" s="25"/>
    </row>
    <row r="17" spans="1:36" ht="24.95" customHeight="1" thickBot="1" x14ac:dyDescent="0.3">
      <c r="A17" s="180"/>
      <c r="B17" s="215"/>
      <c r="C17" s="91"/>
      <c r="D17" s="92">
        <f>Лист2!D17</f>
        <v>1</v>
      </c>
      <c r="E17" s="93"/>
      <c r="F17" s="99"/>
      <c r="G17" s="92">
        <f>Лист2!G17</f>
        <v>2</v>
      </c>
      <c r="H17" s="99"/>
      <c r="I17" s="91"/>
      <c r="J17" s="92">
        <f>Лист2!J17</f>
        <v>1</v>
      </c>
      <c r="K17" s="93"/>
      <c r="L17" s="289"/>
      <c r="M17" s="97"/>
      <c r="N17" s="97"/>
      <c r="O17" s="91"/>
      <c r="P17" s="92">
        <f>Лист2!P17</f>
        <v>0</v>
      </c>
      <c r="Q17" s="93"/>
      <c r="R17" s="92"/>
      <c r="S17" s="92">
        <f>Лист2!S17</f>
        <v>0</v>
      </c>
      <c r="T17" s="92"/>
      <c r="U17" s="91"/>
      <c r="V17" s="92">
        <f>Лист2!V17</f>
        <v>0</v>
      </c>
      <c r="W17" s="93"/>
      <c r="X17" s="91"/>
      <c r="Y17" s="92">
        <f>Лист2!Y17</f>
        <v>0</v>
      </c>
      <c r="Z17" s="93"/>
      <c r="AA17" s="270"/>
      <c r="AB17" s="283"/>
      <c r="AC17" s="285"/>
      <c r="AD17" s="277"/>
      <c r="AE17" s="280">
        <f>AE16/AF16</f>
        <v>0.52777777777777779</v>
      </c>
      <c r="AF17" s="281"/>
      <c r="AG17" s="286">
        <f>AG16/AH16</f>
        <v>0.9309791332263242</v>
      </c>
      <c r="AH17" s="287"/>
      <c r="AI17" s="275"/>
      <c r="AJ17" s="25"/>
    </row>
    <row r="18" spans="1:36" ht="24.95" customHeight="1" x14ac:dyDescent="0.25">
      <c r="A18" s="179">
        <v>5</v>
      </c>
      <c r="B18" s="214" t="str">
        <f>Лист1!C19</f>
        <v>«Мангыстау»                                              г. Актау</v>
      </c>
      <c r="C18" s="94">
        <f>Лист2!C18</f>
        <v>3</v>
      </c>
      <c r="D18" s="95" t="str">
        <f>Лист2!D18</f>
        <v>:</v>
      </c>
      <c r="E18" s="96">
        <f>Лист2!E18</f>
        <v>0</v>
      </c>
      <c r="F18" s="94">
        <f>Лист2!F18</f>
        <v>2</v>
      </c>
      <c r="G18" s="95" t="str">
        <f>Лист2!G18</f>
        <v>:</v>
      </c>
      <c r="H18" s="96">
        <f>Лист2!H18</f>
        <v>3</v>
      </c>
      <c r="I18" s="94">
        <f>Лист2!I18</f>
        <v>3</v>
      </c>
      <c r="J18" s="95" t="str">
        <f>Лист2!J18</f>
        <v>:</v>
      </c>
      <c r="K18" s="96">
        <f>Лист2!K18</f>
        <v>0</v>
      </c>
      <c r="L18" s="94">
        <f>Лист2!L18</f>
        <v>3</v>
      </c>
      <c r="M18" s="95" t="str">
        <f>Лист2!M18</f>
        <v>:</v>
      </c>
      <c r="N18" s="96">
        <f>Лист2!N18</f>
        <v>0</v>
      </c>
      <c r="O18" s="273"/>
      <c r="P18" s="83"/>
      <c r="Q18" s="88"/>
      <c r="R18" s="94">
        <f>Лист2!R18</f>
        <v>2</v>
      </c>
      <c r="S18" s="95" t="str">
        <f>Лист2!S18</f>
        <v>:</v>
      </c>
      <c r="T18" s="96">
        <f>Лист2!T18</f>
        <v>3</v>
      </c>
      <c r="U18" s="94">
        <f>Лист2!U18</f>
        <v>1</v>
      </c>
      <c r="V18" s="95" t="str">
        <f>Лист2!V18</f>
        <v>:</v>
      </c>
      <c r="W18" s="96">
        <f>Лист2!W18</f>
        <v>3</v>
      </c>
      <c r="X18" s="94">
        <f>Лист2!X18</f>
        <v>3</v>
      </c>
      <c r="Y18" s="95" t="str">
        <f>Лист2!Y18</f>
        <v>:</v>
      </c>
      <c r="Z18" s="96">
        <f>Лист2!Z18</f>
        <v>2</v>
      </c>
      <c r="AA18" s="269" t="s">
        <v>66</v>
      </c>
      <c r="AB18" s="282">
        <f>D19+G19+J19+M19+S19+V19+Y19</f>
        <v>13</v>
      </c>
      <c r="AC18" s="284">
        <f>AA18+AB18</f>
        <v>24</v>
      </c>
      <c r="AD18" s="276">
        <f>Лист3!T22</f>
        <v>8</v>
      </c>
      <c r="AE18" s="70">
        <f>Лист3!R20</f>
        <v>31</v>
      </c>
      <c r="AF18" s="71">
        <f>Лист3!R21</f>
        <v>24</v>
      </c>
      <c r="AG18" s="72">
        <f>Лист3!S20</f>
        <v>1216</v>
      </c>
      <c r="AH18" s="73">
        <f>Лист3!S21</f>
        <v>1191</v>
      </c>
      <c r="AI18" s="274">
        <v>3</v>
      </c>
      <c r="AJ18" s="25"/>
    </row>
    <row r="19" spans="1:36" ht="24.95" customHeight="1" thickBot="1" x14ac:dyDescent="0.3">
      <c r="A19" s="180"/>
      <c r="B19" s="215"/>
      <c r="C19" s="89"/>
      <c r="D19" s="92">
        <f>Лист2!D19</f>
        <v>3</v>
      </c>
      <c r="E19" s="90"/>
      <c r="F19" s="84"/>
      <c r="G19" s="92">
        <f>Лист2!G19</f>
        <v>1</v>
      </c>
      <c r="H19" s="84"/>
      <c r="I19" s="89"/>
      <c r="J19" s="92">
        <f>Лист2!J19</f>
        <v>3</v>
      </c>
      <c r="K19" s="90"/>
      <c r="L19" s="84"/>
      <c r="M19" s="92">
        <f>Лист2!M19</f>
        <v>3</v>
      </c>
      <c r="N19" s="84"/>
      <c r="O19" s="273"/>
      <c r="P19" s="83"/>
      <c r="Q19" s="88"/>
      <c r="R19" s="84"/>
      <c r="S19" s="92">
        <f>Лист2!S19</f>
        <v>1</v>
      </c>
      <c r="T19" s="84"/>
      <c r="U19" s="89"/>
      <c r="V19" s="92">
        <f>Лист2!V19</f>
        <v>0</v>
      </c>
      <c r="W19" s="90"/>
      <c r="X19" s="89"/>
      <c r="Y19" s="92">
        <f>Лист2!Y19</f>
        <v>2</v>
      </c>
      <c r="Z19" s="90"/>
      <c r="AA19" s="270"/>
      <c r="AB19" s="283"/>
      <c r="AC19" s="285"/>
      <c r="AD19" s="277"/>
      <c r="AE19" s="280">
        <f>AE18/AF18</f>
        <v>1.2916666666666667</v>
      </c>
      <c r="AF19" s="281"/>
      <c r="AG19" s="278">
        <f>AG18/AH18</f>
        <v>1.0209907640638118</v>
      </c>
      <c r="AH19" s="279"/>
      <c r="AI19" s="275"/>
      <c r="AJ19" s="25"/>
    </row>
    <row r="20" spans="1:36" ht="24.95" customHeight="1" x14ac:dyDescent="0.25">
      <c r="A20" s="179">
        <v>6</v>
      </c>
      <c r="B20" s="214" t="str">
        <f>Лист1!C21</f>
        <v>«Тараз»                                         г.Тараз</v>
      </c>
      <c r="C20" s="94">
        <f>Лист2!C20</f>
        <v>1</v>
      </c>
      <c r="D20" s="95" t="str">
        <f>Лист2!D20</f>
        <v>:</v>
      </c>
      <c r="E20" s="96">
        <f>Лист2!E20</f>
        <v>3</v>
      </c>
      <c r="F20" s="94">
        <f>Лист2!F20</f>
        <v>3</v>
      </c>
      <c r="G20" s="95" t="str">
        <f>Лист2!G20</f>
        <v>:</v>
      </c>
      <c r="H20" s="96">
        <f>Лист2!H20</f>
        <v>0</v>
      </c>
      <c r="I20" s="94">
        <f>Лист2!I20</f>
        <v>2</v>
      </c>
      <c r="J20" s="95" t="str">
        <f>Лист2!J20</f>
        <v>:</v>
      </c>
      <c r="K20" s="96">
        <f>Лист2!K20</f>
        <v>3</v>
      </c>
      <c r="L20" s="94">
        <f>Лист2!L20</f>
        <v>3</v>
      </c>
      <c r="M20" s="95" t="str">
        <f>Лист2!M20</f>
        <v>:</v>
      </c>
      <c r="N20" s="96">
        <f>Лист2!N20</f>
        <v>1</v>
      </c>
      <c r="O20" s="94">
        <f>Лист2!O20</f>
        <v>3</v>
      </c>
      <c r="P20" s="95" t="str">
        <f>Лист2!P20</f>
        <v>:</v>
      </c>
      <c r="Q20" s="96">
        <f>Лист2!Q20</f>
        <v>2</v>
      </c>
      <c r="R20" s="85"/>
      <c r="S20" s="85"/>
      <c r="T20" s="85"/>
      <c r="U20" s="94">
        <f>Лист2!U20</f>
        <v>3</v>
      </c>
      <c r="V20" s="95" t="str">
        <f>Лист2!V20</f>
        <v>:</v>
      </c>
      <c r="W20" s="96">
        <f>Лист2!W20</f>
        <v>1</v>
      </c>
      <c r="X20" s="94">
        <f>Лист2!X20</f>
        <v>3</v>
      </c>
      <c r="Y20" s="95" t="str">
        <f>Лист2!Y20</f>
        <v>:</v>
      </c>
      <c r="Z20" s="96">
        <f>Лист2!Z20</f>
        <v>2</v>
      </c>
      <c r="AA20" s="269" t="s">
        <v>67</v>
      </c>
      <c r="AB20" s="282">
        <f>D21+G21+J21+M21+P21+V21+Y21</f>
        <v>14</v>
      </c>
      <c r="AC20" s="284">
        <f>AA20+AB20</f>
        <v>34</v>
      </c>
      <c r="AD20" s="276">
        <f>Лист3!T25</f>
        <v>12</v>
      </c>
      <c r="AE20" s="74">
        <f>Лист3!R23</f>
        <v>39</v>
      </c>
      <c r="AF20" s="75">
        <f>Лист3!R24</f>
        <v>18</v>
      </c>
      <c r="AG20" s="76">
        <f>Лист3!S23</f>
        <v>1314</v>
      </c>
      <c r="AH20" s="77">
        <f>Лист3!S24</f>
        <v>1178</v>
      </c>
      <c r="AI20" s="274">
        <v>1</v>
      </c>
      <c r="AJ20" s="25"/>
    </row>
    <row r="21" spans="1:36" ht="24.95" customHeight="1" thickBot="1" x14ac:dyDescent="0.3">
      <c r="A21" s="180"/>
      <c r="B21" s="215"/>
      <c r="C21" s="91"/>
      <c r="D21" s="92">
        <f>Лист2!D21</f>
        <v>0</v>
      </c>
      <c r="E21" s="93"/>
      <c r="F21" s="92"/>
      <c r="G21" s="92">
        <f>Лист2!G21</f>
        <v>3</v>
      </c>
      <c r="H21" s="92"/>
      <c r="I21" s="91"/>
      <c r="J21" s="92">
        <f>Лист2!J21</f>
        <v>1</v>
      </c>
      <c r="K21" s="93"/>
      <c r="L21" s="92"/>
      <c r="M21" s="92">
        <f>Лист2!M21</f>
        <v>3</v>
      </c>
      <c r="N21" s="92"/>
      <c r="O21" s="91"/>
      <c r="P21" s="92">
        <f>Лист2!P21</f>
        <v>2</v>
      </c>
      <c r="Q21" s="93"/>
      <c r="R21" s="97"/>
      <c r="S21" s="97"/>
      <c r="T21" s="97"/>
      <c r="U21" s="91"/>
      <c r="V21" s="92">
        <f>Лист2!V21</f>
        <v>3</v>
      </c>
      <c r="W21" s="93"/>
      <c r="X21" s="89"/>
      <c r="Y21" s="92">
        <f>Лист2!Y21</f>
        <v>2</v>
      </c>
      <c r="Z21" s="90"/>
      <c r="AA21" s="270"/>
      <c r="AB21" s="283"/>
      <c r="AC21" s="285"/>
      <c r="AD21" s="277"/>
      <c r="AE21" s="280">
        <f>AE20/AF20</f>
        <v>2.1666666666666665</v>
      </c>
      <c r="AF21" s="281"/>
      <c r="AG21" s="278">
        <f>AG20/AH20</f>
        <v>1.1154499151103565</v>
      </c>
      <c r="AH21" s="279"/>
      <c r="AI21" s="275"/>
      <c r="AJ21" s="25"/>
    </row>
    <row r="22" spans="1:36" ht="24.95" customHeight="1" x14ac:dyDescent="0.25">
      <c r="A22" s="179">
        <v>7</v>
      </c>
      <c r="B22" s="214" t="str">
        <f>Лист1!C23</f>
        <v>«Атырау»                                               г. Атырау</v>
      </c>
      <c r="C22" s="94">
        <f>Лист2!C22</f>
        <v>2</v>
      </c>
      <c r="D22" s="95" t="str">
        <f>Лист2!D22</f>
        <v>:</v>
      </c>
      <c r="E22" s="96">
        <f>Лист2!E22</f>
        <v>3</v>
      </c>
      <c r="F22" s="94">
        <f>Лист2!F22</f>
        <v>2</v>
      </c>
      <c r="G22" s="95" t="str">
        <f>Лист2!G22</f>
        <v>:</v>
      </c>
      <c r="H22" s="96">
        <f>Лист2!H22</f>
        <v>3</v>
      </c>
      <c r="I22" s="94">
        <f>Лист2!I22</f>
        <v>3</v>
      </c>
      <c r="J22" s="95" t="str">
        <f>Лист2!J22</f>
        <v>:</v>
      </c>
      <c r="K22" s="96">
        <f>Лист2!K22</f>
        <v>2</v>
      </c>
      <c r="L22" s="94">
        <f>Лист2!L22</f>
        <v>3</v>
      </c>
      <c r="M22" s="95" t="str">
        <f>Лист2!M22</f>
        <v>:</v>
      </c>
      <c r="N22" s="96">
        <f>Лист2!N22</f>
        <v>0</v>
      </c>
      <c r="O22" s="94">
        <f>Лист2!O22</f>
        <v>3</v>
      </c>
      <c r="P22" s="95" t="str">
        <f>Лист2!P22</f>
        <v>:</v>
      </c>
      <c r="Q22" s="96">
        <f>Лист2!Q22</f>
        <v>1</v>
      </c>
      <c r="R22" s="94">
        <f>Лист2!R22</f>
        <v>1</v>
      </c>
      <c r="S22" s="95" t="str">
        <f>Лист2!S22</f>
        <v>:</v>
      </c>
      <c r="T22" s="96">
        <f>Лист2!T22</f>
        <v>3</v>
      </c>
      <c r="U22" s="87"/>
      <c r="V22" s="83"/>
      <c r="W22" s="88"/>
      <c r="X22" s="94">
        <f>Лист2!X22</f>
        <v>2</v>
      </c>
      <c r="Y22" s="95" t="str">
        <f>Лист2!Y22</f>
        <v>:</v>
      </c>
      <c r="Z22" s="96">
        <f>Лист2!Z22</f>
        <v>3</v>
      </c>
      <c r="AA22" s="269" t="s">
        <v>68</v>
      </c>
      <c r="AB22" s="282">
        <f>D23+G23+J23+M23+P23+S23+Y23</f>
        <v>11</v>
      </c>
      <c r="AC22" s="284">
        <f>AA22+AB22</f>
        <v>27</v>
      </c>
      <c r="AD22" s="276">
        <f>Лист3!T28</f>
        <v>8</v>
      </c>
      <c r="AE22" s="70">
        <f>Лист3!R26</f>
        <v>33</v>
      </c>
      <c r="AF22" s="71">
        <f>Лист3!R27</f>
        <v>23</v>
      </c>
      <c r="AG22" s="72">
        <f>Лист3!S26</f>
        <v>1280</v>
      </c>
      <c r="AH22" s="73">
        <f>Лист3!S27</f>
        <v>1198</v>
      </c>
      <c r="AI22" s="274">
        <v>2</v>
      </c>
      <c r="AJ22" s="25"/>
    </row>
    <row r="23" spans="1:36" ht="24.95" customHeight="1" thickBot="1" x14ac:dyDescent="0.3">
      <c r="A23" s="180"/>
      <c r="B23" s="215"/>
      <c r="C23" s="89"/>
      <c r="D23" s="92">
        <f>Лист2!D23</f>
        <v>1</v>
      </c>
      <c r="E23" s="90"/>
      <c r="F23" s="84"/>
      <c r="G23" s="92">
        <f>Лист2!G23</f>
        <v>1</v>
      </c>
      <c r="H23" s="84"/>
      <c r="I23" s="89"/>
      <c r="J23" s="92">
        <f>Лист2!J23</f>
        <v>2</v>
      </c>
      <c r="K23" s="90"/>
      <c r="L23" s="84"/>
      <c r="M23" s="92">
        <f>Лист2!M23</f>
        <v>3</v>
      </c>
      <c r="N23" s="84"/>
      <c r="O23" s="89"/>
      <c r="P23" s="92">
        <f>Лист2!P23</f>
        <v>3</v>
      </c>
      <c r="Q23" s="90"/>
      <c r="R23" s="84"/>
      <c r="S23" s="92">
        <f>Лист2!S23</f>
        <v>0</v>
      </c>
      <c r="T23" s="84"/>
      <c r="U23" s="87"/>
      <c r="V23" s="83"/>
      <c r="W23" s="88"/>
      <c r="X23" s="89"/>
      <c r="Y23" s="92">
        <f>Лист2!Y23</f>
        <v>1</v>
      </c>
      <c r="Z23" s="90"/>
      <c r="AA23" s="270"/>
      <c r="AB23" s="283"/>
      <c r="AC23" s="285"/>
      <c r="AD23" s="277"/>
      <c r="AE23" s="280">
        <f>AE22/AF22</f>
        <v>1.4347826086956521</v>
      </c>
      <c r="AF23" s="281"/>
      <c r="AG23" s="278">
        <f>AG22/AH22</f>
        <v>1.0684474123539232</v>
      </c>
      <c r="AH23" s="279"/>
      <c r="AI23" s="275"/>
      <c r="AJ23" s="25"/>
    </row>
    <row r="24" spans="1:36" ht="24.95" customHeight="1" x14ac:dyDescent="0.25">
      <c r="A24" s="179">
        <v>8</v>
      </c>
      <c r="B24" s="214" t="str">
        <f>Лист1!C25</f>
        <v>«Ушкын-Кокшетау»                         г.Кокшетау</v>
      </c>
      <c r="C24" s="94">
        <f>Лист2!C24</f>
        <v>3</v>
      </c>
      <c r="D24" s="95" t="str">
        <f>Лист2!D24</f>
        <v>:</v>
      </c>
      <c r="E24" s="96">
        <f>Лист2!E24</f>
        <v>2</v>
      </c>
      <c r="F24" s="94">
        <f>Лист2!F24</f>
        <v>3</v>
      </c>
      <c r="G24" s="95" t="str">
        <f>Лист2!G24</f>
        <v>:</v>
      </c>
      <c r="H24" s="96">
        <f>Лист2!H24</f>
        <v>0</v>
      </c>
      <c r="I24" s="94">
        <f>Лист2!I24</f>
        <v>3</v>
      </c>
      <c r="J24" s="95" t="str">
        <f>Лист2!J24</f>
        <v>:</v>
      </c>
      <c r="K24" s="96">
        <f>Лист2!K24</f>
        <v>2</v>
      </c>
      <c r="L24" s="94">
        <f>Лист2!L24</f>
        <v>3</v>
      </c>
      <c r="M24" s="95" t="str">
        <f>Лист2!M24</f>
        <v>:</v>
      </c>
      <c r="N24" s="96">
        <f>Лист2!N24</f>
        <v>1</v>
      </c>
      <c r="O24" s="94">
        <f>Лист2!O24</f>
        <v>2</v>
      </c>
      <c r="P24" s="95" t="str">
        <f>Лист2!P24</f>
        <v>:</v>
      </c>
      <c r="Q24" s="96">
        <f>Лист2!Q24</f>
        <v>3</v>
      </c>
      <c r="R24" s="94">
        <f>Лист2!R24</f>
        <v>2</v>
      </c>
      <c r="S24" s="95" t="str">
        <f>Лист2!S24</f>
        <v>:</v>
      </c>
      <c r="T24" s="96">
        <f>Лист2!T24</f>
        <v>3</v>
      </c>
      <c r="U24" s="94">
        <f>Лист2!U24</f>
        <v>3</v>
      </c>
      <c r="V24" s="95" t="str">
        <f>Лист2!V24</f>
        <v>:</v>
      </c>
      <c r="W24" s="96">
        <f>Лист2!W24</f>
        <v>2</v>
      </c>
      <c r="X24" s="271"/>
      <c r="Y24" s="85"/>
      <c r="Z24" s="86"/>
      <c r="AA24" s="269" t="s">
        <v>65</v>
      </c>
      <c r="AB24" s="282">
        <f>D25+G25+J25+M25+P25+S25+V25</f>
        <v>14</v>
      </c>
      <c r="AC24" s="284">
        <f>AA24+AB24</f>
        <v>22</v>
      </c>
      <c r="AD24" s="276">
        <f>Лист3!T31</f>
        <v>7</v>
      </c>
      <c r="AE24" s="74">
        <f>Лист3!R29</f>
        <v>32</v>
      </c>
      <c r="AF24" s="75">
        <f>Лист3!R30</f>
        <v>29</v>
      </c>
      <c r="AG24" s="76">
        <f>Лист3!S29</f>
        <v>1369</v>
      </c>
      <c r="AH24" s="77">
        <f>Лист3!S30</f>
        <v>1345</v>
      </c>
      <c r="AI24" s="274">
        <v>4</v>
      </c>
      <c r="AJ24" s="25"/>
    </row>
    <row r="25" spans="1:36" ht="24.95" customHeight="1" thickBot="1" x14ac:dyDescent="0.3">
      <c r="A25" s="180"/>
      <c r="B25" s="215"/>
      <c r="C25" s="91"/>
      <c r="D25" s="92">
        <f>Лист2!D25</f>
        <v>2</v>
      </c>
      <c r="E25" s="93"/>
      <c r="F25" s="92"/>
      <c r="G25" s="92">
        <f>Лист2!G25</f>
        <v>3</v>
      </c>
      <c r="H25" s="92"/>
      <c r="I25" s="91"/>
      <c r="J25" s="92">
        <f>Лист2!J25</f>
        <v>2</v>
      </c>
      <c r="K25" s="93"/>
      <c r="L25" s="92"/>
      <c r="M25" s="92">
        <f>Лист2!M25</f>
        <v>3</v>
      </c>
      <c r="N25" s="92"/>
      <c r="O25" s="91"/>
      <c r="P25" s="92">
        <f>Лист2!P25</f>
        <v>1</v>
      </c>
      <c r="Q25" s="93"/>
      <c r="R25" s="92"/>
      <c r="S25" s="92">
        <f>Лист2!S25</f>
        <v>1</v>
      </c>
      <c r="T25" s="92"/>
      <c r="U25" s="91"/>
      <c r="V25" s="92">
        <f>Лист2!V25</f>
        <v>2</v>
      </c>
      <c r="W25" s="93"/>
      <c r="X25" s="272"/>
      <c r="Y25" s="97"/>
      <c r="Z25" s="98"/>
      <c r="AA25" s="270"/>
      <c r="AB25" s="283"/>
      <c r="AC25" s="285"/>
      <c r="AD25" s="277"/>
      <c r="AE25" s="280">
        <f>AE24/AF24</f>
        <v>1.103448275862069</v>
      </c>
      <c r="AF25" s="281"/>
      <c r="AG25" s="278">
        <f>AG24/AH24</f>
        <v>1.0178438661710036</v>
      </c>
      <c r="AH25" s="279"/>
      <c r="AI25" s="275"/>
      <c r="AJ25" s="25"/>
    </row>
    <row r="26" spans="1:36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5" customFormat="1" ht="18.75" x14ac:dyDescent="0.3">
      <c r="A27" s="1" t="s">
        <v>46</v>
      </c>
      <c r="H27" s="1" t="s">
        <v>69</v>
      </c>
      <c r="K27" s="1"/>
      <c r="Q27" s="1" t="s">
        <v>3</v>
      </c>
      <c r="R27" s="1"/>
      <c r="S27" s="1"/>
      <c r="T27" s="1"/>
      <c r="U27" s="1"/>
      <c r="V27" s="1"/>
      <c r="W27" s="1"/>
      <c r="Z27" s="1"/>
      <c r="AG27" s="1" t="s">
        <v>45</v>
      </c>
    </row>
    <row r="28" spans="1:36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</sheetData>
  <mergeCells count="96"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B18:AB19"/>
    <mergeCell ref="AC14:AC15"/>
    <mergeCell ref="AB16:AB17"/>
    <mergeCell ref="AC16:AC17"/>
    <mergeCell ref="AB14:AB15"/>
    <mergeCell ref="AC18:AC19"/>
    <mergeCell ref="AB24:AB25"/>
    <mergeCell ref="AB20:AB21"/>
    <mergeCell ref="AB22:AB23"/>
    <mergeCell ref="AC24:AC25"/>
    <mergeCell ref="AC22:AC23"/>
    <mergeCell ref="AC20:AC21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</mergeCells>
  <phoneticPr fontId="10" type="noConversion"/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2021-12-28T16:18:20Z</dcterms:modified>
</cp:coreProperties>
</file>