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/>
  <xr:revisionPtr revIDLastSave="0" documentId="13_ncr:1_{143DEB93-639F-4282-A1E7-9C2EB12CDD03}" xr6:coauthVersionLast="44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Лист1" sheetId="1" r:id="rId1"/>
    <sheet name="Лист2" sheetId="2" r:id="rId2"/>
    <sheet name="Лист3" sheetId="3" r:id="rId3"/>
    <sheet name="Лист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I24" i="4" l="1"/>
  <c r="AI22" i="4"/>
  <c r="AI20" i="4"/>
  <c r="AI18" i="4"/>
  <c r="AI16" i="4"/>
  <c r="AI14" i="4"/>
  <c r="AI12" i="4"/>
  <c r="AI10" i="4"/>
  <c r="K12" i="1" l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11" i="1"/>
  <c r="K32" i="3" l="1"/>
  <c r="K29" i="3"/>
  <c r="K26" i="3"/>
  <c r="K23" i="3"/>
  <c r="K20" i="3"/>
  <c r="K17" i="3"/>
  <c r="K14" i="3"/>
  <c r="K11" i="3"/>
  <c r="D32" i="3" l="1"/>
  <c r="G32" i="3" s="1"/>
  <c r="C32" i="3"/>
  <c r="F32" i="3" s="1"/>
  <c r="G29" i="3"/>
  <c r="F29" i="3"/>
  <c r="D29" i="3"/>
  <c r="C29" i="3"/>
  <c r="G26" i="3"/>
  <c r="F26" i="3"/>
  <c r="D26" i="3"/>
  <c r="C26" i="3"/>
  <c r="G23" i="3"/>
  <c r="F23" i="3"/>
  <c r="D23" i="3"/>
  <c r="C23" i="3"/>
  <c r="G20" i="3"/>
  <c r="F20" i="3"/>
  <c r="D20" i="3"/>
  <c r="C20" i="3"/>
  <c r="D17" i="3"/>
  <c r="C17" i="3"/>
  <c r="D14" i="3"/>
  <c r="C14" i="3"/>
  <c r="G17" i="3"/>
  <c r="F17" i="3"/>
  <c r="G14" i="3"/>
  <c r="F14" i="3"/>
  <c r="G11" i="3"/>
  <c r="F11" i="3"/>
  <c r="D11" i="3"/>
  <c r="C11" i="3"/>
  <c r="T11" i="3"/>
  <c r="R14" i="4" l="1"/>
  <c r="S14" i="4"/>
  <c r="S15" i="4"/>
  <c r="AE24" i="2" l="1"/>
  <c r="J30" i="3" s="1"/>
  <c r="AF24" i="2"/>
  <c r="J31" i="3" s="1"/>
  <c r="C24" i="2"/>
  <c r="C24" i="4" s="1"/>
  <c r="F24" i="2"/>
  <c r="F24" i="4" s="1"/>
  <c r="U24" i="2"/>
  <c r="U24" i="4" s="1"/>
  <c r="O24" i="2"/>
  <c r="I24" i="2"/>
  <c r="I24" i="4" s="1"/>
  <c r="L24" i="2"/>
  <c r="L24" i="4" s="1"/>
  <c r="R24" i="2"/>
  <c r="R24" i="4" s="1"/>
  <c r="E24" i="2"/>
  <c r="H24" i="2"/>
  <c r="W24" i="2"/>
  <c r="W24" i="4" s="1"/>
  <c r="Q24" i="2"/>
  <c r="Q24" i="4" s="1"/>
  <c r="K24" i="2"/>
  <c r="K24" i="4" s="1"/>
  <c r="N24" i="2"/>
  <c r="N24" i="4" s="1"/>
  <c r="T24" i="2"/>
  <c r="T24" i="4" s="1"/>
  <c r="AE22" i="2"/>
  <c r="L22" i="2"/>
  <c r="L22" i="4" s="1"/>
  <c r="C22" i="2"/>
  <c r="C22" i="4" s="1"/>
  <c r="I22" i="2"/>
  <c r="I22" i="4" s="1"/>
  <c r="R22" i="2"/>
  <c r="F22" i="2"/>
  <c r="F22" i="4" s="1"/>
  <c r="O22" i="2"/>
  <c r="O22" i="4" s="1"/>
  <c r="N22" i="2"/>
  <c r="N22" i="4" s="1"/>
  <c r="E22" i="2"/>
  <c r="E22" i="4" s="1"/>
  <c r="K22" i="2"/>
  <c r="K22" i="4" s="1"/>
  <c r="T22" i="2"/>
  <c r="T22" i="4" s="1"/>
  <c r="H22" i="2"/>
  <c r="Q22" i="2"/>
  <c r="Q22" i="4" s="1"/>
  <c r="AE20" i="2"/>
  <c r="J24" i="3" s="1"/>
  <c r="AF20" i="2"/>
  <c r="J25" i="3" s="1"/>
  <c r="F20" i="2"/>
  <c r="F20" i="4" s="1"/>
  <c r="O20" i="2"/>
  <c r="L20" i="2"/>
  <c r="L20" i="4" s="1"/>
  <c r="C20" i="2"/>
  <c r="C20" i="4" s="1"/>
  <c r="I20" i="2"/>
  <c r="I20" i="4" s="1"/>
  <c r="H20" i="2"/>
  <c r="Q20" i="2"/>
  <c r="Q20" i="4" s="1"/>
  <c r="N20" i="2"/>
  <c r="N20" i="4" s="1"/>
  <c r="E20" i="2"/>
  <c r="E20" i="4" s="1"/>
  <c r="K20" i="2"/>
  <c r="K20" i="4" s="1"/>
  <c r="AE18" i="2"/>
  <c r="J21" i="3" s="1"/>
  <c r="I18" i="2"/>
  <c r="I18" i="4" s="1"/>
  <c r="F18" i="2"/>
  <c r="F18" i="4" s="1"/>
  <c r="L18" i="2"/>
  <c r="C18" i="2"/>
  <c r="C18" i="4" s="1"/>
  <c r="K18" i="2"/>
  <c r="K18" i="4" s="1"/>
  <c r="H18" i="2"/>
  <c r="H18" i="4" s="1"/>
  <c r="N18" i="2"/>
  <c r="N18" i="4" s="1"/>
  <c r="E18" i="2"/>
  <c r="AE16" i="2"/>
  <c r="I16" i="2"/>
  <c r="I16" i="4" s="1"/>
  <c r="F16" i="2"/>
  <c r="F16" i="4" s="1"/>
  <c r="C16" i="2"/>
  <c r="K16" i="2"/>
  <c r="K16" i="4" s="1"/>
  <c r="H16" i="2"/>
  <c r="H16" i="4" s="1"/>
  <c r="E16" i="2"/>
  <c r="E16" i="4" s="1"/>
  <c r="AE14" i="2"/>
  <c r="J15" i="3" s="1"/>
  <c r="AF14" i="2"/>
  <c r="J16" i="3" s="1"/>
  <c r="C14" i="2"/>
  <c r="C14" i="4" s="1"/>
  <c r="F14" i="2"/>
  <c r="F14" i="4" s="1"/>
  <c r="E14" i="2"/>
  <c r="E14" i="4" s="1"/>
  <c r="H14" i="2"/>
  <c r="H14" i="4" s="1"/>
  <c r="AE12" i="2"/>
  <c r="J12" i="3" s="1"/>
  <c r="C12" i="2"/>
  <c r="E12" i="2"/>
  <c r="AD12" i="2" s="1"/>
  <c r="I13" i="3" s="1"/>
  <c r="AE10" i="2"/>
  <c r="J9" i="3" s="1"/>
  <c r="AC10" i="2"/>
  <c r="I9" i="3" s="1"/>
  <c r="AD10" i="2"/>
  <c r="I10" i="3" s="1"/>
  <c r="R10" i="3" s="1"/>
  <c r="T32" i="3"/>
  <c r="AD24" i="4" s="1"/>
  <c r="AA24" i="2"/>
  <c r="AA22" i="2"/>
  <c r="T26" i="3"/>
  <c r="AD20" i="4" s="1"/>
  <c r="AA20" i="2"/>
  <c r="AA18" i="2"/>
  <c r="AA16" i="2"/>
  <c r="AA14" i="2"/>
  <c r="T14" i="3"/>
  <c r="AD12" i="4" s="1"/>
  <c r="AA12" i="2"/>
  <c r="AD10" i="4"/>
  <c r="AA10" i="2"/>
  <c r="K9" i="3" s="1"/>
  <c r="T9" i="3" s="1"/>
  <c r="D25" i="4"/>
  <c r="G25" i="4"/>
  <c r="J25" i="4"/>
  <c r="P25" i="4"/>
  <c r="S25" i="4"/>
  <c r="V25" i="4"/>
  <c r="D23" i="4"/>
  <c r="G23" i="4"/>
  <c r="J23" i="4"/>
  <c r="M23" i="4"/>
  <c r="P23" i="4"/>
  <c r="S23" i="4"/>
  <c r="Y23" i="4"/>
  <c r="D21" i="4"/>
  <c r="G21" i="4"/>
  <c r="J21" i="4"/>
  <c r="M21" i="4"/>
  <c r="P21" i="4"/>
  <c r="V21" i="4"/>
  <c r="D19" i="4"/>
  <c r="G19" i="4"/>
  <c r="J19" i="4"/>
  <c r="M19" i="4"/>
  <c r="S19" i="4"/>
  <c r="V19" i="4"/>
  <c r="Y19" i="4"/>
  <c r="D17" i="4"/>
  <c r="G17" i="4"/>
  <c r="J17" i="4"/>
  <c r="P17" i="4"/>
  <c r="S17" i="4"/>
  <c r="V17" i="4"/>
  <c r="Y17" i="4"/>
  <c r="D15" i="4"/>
  <c r="G15" i="4"/>
  <c r="M15" i="4"/>
  <c r="P15" i="4"/>
  <c r="V15" i="4"/>
  <c r="Y15" i="4"/>
  <c r="D13" i="4"/>
  <c r="J13" i="4"/>
  <c r="M13" i="4"/>
  <c r="P13" i="4"/>
  <c r="S13" i="4"/>
  <c r="V13" i="4"/>
  <c r="Y13" i="4"/>
  <c r="G11" i="4"/>
  <c r="J11" i="4"/>
  <c r="M11" i="4"/>
  <c r="P11" i="4"/>
  <c r="S11" i="4"/>
  <c r="V11" i="4"/>
  <c r="Y11" i="4"/>
  <c r="B24" i="4"/>
  <c r="B20" i="4"/>
  <c r="B12" i="4"/>
  <c r="B16" i="4"/>
  <c r="Z18" i="4"/>
  <c r="Y18" i="4"/>
  <c r="X18" i="4"/>
  <c r="Z22" i="4"/>
  <c r="Y22" i="4"/>
  <c r="X22" i="4"/>
  <c r="W20" i="4"/>
  <c r="V20" i="4"/>
  <c r="U20" i="4"/>
  <c r="V24" i="2"/>
  <c r="V24" i="4" s="1"/>
  <c r="S24" i="2"/>
  <c r="S24" i="4" s="1"/>
  <c r="P24" i="2"/>
  <c r="P24" i="4" s="1"/>
  <c r="O24" i="4"/>
  <c r="M24" i="2"/>
  <c r="M24" i="4" s="1"/>
  <c r="J24" i="2"/>
  <c r="J24" i="4" s="1"/>
  <c r="G24" i="2"/>
  <c r="G24" i="4" s="1"/>
  <c r="E24" i="4"/>
  <c r="D24" i="2"/>
  <c r="D24" i="4" s="1"/>
  <c r="S22" i="2"/>
  <c r="S22" i="4" s="1"/>
  <c r="R22" i="4"/>
  <c r="P22" i="2"/>
  <c r="P22" i="4" s="1"/>
  <c r="M22" i="2"/>
  <c r="M22" i="4" s="1"/>
  <c r="J22" i="2"/>
  <c r="J22" i="4" s="1"/>
  <c r="G22" i="2"/>
  <c r="G22" i="4" s="1"/>
  <c r="D22" i="2"/>
  <c r="D22" i="4" s="1"/>
  <c r="P20" i="2"/>
  <c r="P20" i="4" s="1"/>
  <c r="O20" i="4"/>
  <c r="M20" i="2"/>
  <c r="M20" i="4" s="1"/>
  <c r="J20" i="2"/>
  <c r="J20" i="4" s="1"/>
  <c r="H20" i="4"/>
  <c r="G20" i="2"/>
  <c r="G20" i="4" s="1"/>
  <c r="D20" i="2"/>
  <c r="D20" i="4" s="1"/>
  <c r="W18" i="4"/>
  <c r="V18" i="4"/>
  <c r="U18" i="4"/>
  <c r="T18" i="4"/>
  <c r="S18" i="4"/>
  <c r="R18" i="4"/>
  <c r="M18" i="2"/>
  <c r="M18" i="4" s="1"/>
  <c r="J18" i="2"/>
  <c r="J18" i="4" s="1"/>
  <c r="G18" i="2"/>
  <c r="G18" i="4" s="1"/>
  <c r="E18" i="4"/>
  <c r="D18" i="2"/>
  <c r="D18" i="4" s="1"/>
  <c r="Z16" i="4"/>
  <c r="Y16" i="4"/>
  <c r="X16" i="4"/>
  <c r="W16" i="4"/>
  <c r="V16" i="4"/>
  <c r="U16" i="4"/>
  <c r="T16" i="4"/>
  <c r="S16" i="4"/>
  <c r="R16" i="4"/>
  <c r="Q16" i="4"/>
  <c r="P16" i="4"/>
  <c r="O16" i="4"/>
  <c r="J16" i="2"/>
  <c r="J16" i="4" s="1"/>
  <c r="G16" i="2"/>
  <c r="G16" i="4" s="1"/>
  <c r="D16" i="2"/>
  <c r="D16" i="4" s="1"/>
  <c r="C16" i="4"/>
  <c r="Z14" i="4"/>
  <c r="Y14" i="4"/>
  <c r="X14" i="4"/>
  <c r="W14" i="4"/>
  <c r="V14" i="4"/>
  <c r="U14" i="4"/>
  <c r="T14" i="4"/>
  <c r="Q14" i="4"/>
  <c r="P14" i="4"/>
  <c r="O14" i="4"/>
  <c r="N14" i="4"/>
  <c r="M14" i="4"/>
  <c r="L14" i="4"/>
  <c r="G14" i="2"/>
  <c r="G14" i="4" s="1"/>
  <c r="D14" i="2"/>
  <c r="D14" i="4" s="1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D12" i="2"/>
  <c r="D12" i="4" s="1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B24" i="2"/>
  <c r="B30" i="3" s="1"/>
  <c r="B20" i="2"/>
  <c r="B24" i="3" s="1"/>
  <c r="B16" i="2"/>
  <c r="B18" i="3" s="1"/>
  <c r="B12" i="2"/>
  <c r="B12" i="3" s="1"/>
  <c r="B22" i="4"/>
  <c r="B18" i="4"/>
  <c r="B14" i="4"/>
  <c r="B10" i="4"/>
  <c r="B22" i="2"/>
  <c r="B27" i="3" s="1"/>
  <c r="B18" i="2"/>
  <c r="B21" i="3" s="1"/>
  <c r="B14" i="2"/>
  <c r="B15" i="3" s="1"/>
  <c r="B10" i="2"/>
  <c r="B9" i="3" s="1"/>
  <c r="E12" i="4" l="1"/>
  <c r="J32" i="3"/>
  <c r="K30" i="3"/>
  <c r="T30" i="3" s="1"/>
  <c r="K27" i="3"/>
  <c r="T27" i="3" s="1"/>
  <c r="K24" i="3"/>
  <c r="T24" i="3" s="1"/>
  <c r="K21" i="3"/>
  <c r="T21" i="3" s="1"/>
  <c r="K18" i="3"/>
  <c r="T18" i="3" s="1"/>
  <c r="K15" i="3"/>
  <c r="T15" i="3" s="1"/>
  <c r="K12" i="3"/>
  <c r="T12" i="3" s="1"/>
  <c r="I11" i="3"/>
  <c r="R9" i="3"/>
  <c r="R11" i="3" s="1"/>
  <c r="J17" i="3"/>
  <c r="J26" i="3"/>
  <c r="S9" i="3"/>
  <c r="J18" i="3"/>
  <c r="J27" i="3"/>
  <c r="S27" i="3" s="1"/>
  <c r="AB24" i="4"/>
  <c r="AC24" i="4" s="1"/>
  <c r="S16" i="3"/>
  <c r="AH14" i="4" s="1"/>
  <c r="T20" i="3"/>
  <c r="AD16" i="4" s="1"/>
  <c r="S31" i="3"/>
  <c r="AH24" i="4" s="1"/>
  <c r="R13" i="3"/>
  <c r="AF12" i="4" s="1"/>
  <c r="AD16" i="2"/>
  <c r="I19" i="3" s="1"/>
  <c r="S25" i="3"/>
  <c r="AH20" i="4" s="1"/>
  <c r="T17" i="3"/>
  <c r="AD14" i="4" s="1"/>
  <c r="T23" i="3"/>
  <c r="AD18" i="4" s="1"/>
  <c r="T29" i="3"/>
  <c r="AD22" i="4" s="1"/>
  <c r="AB20" i="4"/>
  <c r="AC20" i="4" s="1"/>
  <c r="AB22" i="4"/>
  <c r="AC22" i="4" s="1"/>
  <c r="AC22" i="2"/>
  <c r="I27" i="3" s="1"/>
  <c r="R27" i="3" s="1"/>
  <c r="AB12" i="4"/>
  <c r="AC12" i="4" s="1"/>
  <c r="AC14" i="2"/>
  <c r="I15" i="3" s="1"/>
  <c r="AD20" i="2"/>
  <c r="I25" i="3" s="1"/>
  <c r="AC18" i="2"/>
  <c r="AC11" i="2"/>
  <c r="AB14" i="4"/>
  <c r="AC14" i="4" s="1"/>
  <c r="AB16" i="4"/>
  <c r="AC16" i="4" s="1"/>
  <c r="S24" i="3"/>
  <c r="AE21" i="2"/>
  <c r="S30" i="3"/>
  <c r="AE25" i="2"/>
  <c r="L21" i="1"/>
  <c r="L15" i="1"/>
  <c r="AB18" i="4"/>
  <c r="AC18" i="4" s="1"/>
  <c r="AC12" i="2"/>
  <c r="I12" i="3" s="1"/>
  <c r="I14" i="3" s="1"/>
  <c r="C12" i="4"/>
  <c r="AF10" i="2"/>
  <c r="J10" i="3" s="1"/>
  <c r="S10" i="3" s="1"/>
  <c r="L11" i="1"/>
  <c r="AF18" i="2"/>
  <c r="J22" i="3" s="1"/>
  <c r="J23" i="3" s="1"/>
  <c r="L19" i="1"/>
  <c r="AC20" i="2"/>
  <c r="I24" i="3" s="1"/>
  <c r="AF12" i="2"/>
  <c r="J13" i="3" s="1"/>
  <c r="J14" i="3" s="1"/>
  <c r="L13" i="1"/>
  <c r="AD14" i="2"/>
  <c r="S15" i="3"/>
  <c r="AE15" i="2"/>
  <c r="AC16" i="2"/>
  <c r="I18" i="3" s="1"/>
  <c r="AF16" i="2"/>
  <c r="J19" i="3" s="1"/>
  <c r="L17" i="1"/>
  <c r="AD18" i="2"/>
  <c r="I22" i="3" s="1"/>
  <c r="S21" i="3"/>
  <c r="L23" i="1"/>
  <c r="AF22" i="2"/>
  <c r="J28" i="3" s="1"/>
  <c r="AB10" i="4"/>
  <c r="AC10" i="4" s="1"/>
  <c r="L18" i="4"/>
  <c r="S12" i="3"/>
  <c r="H22" i="4"/>
  <c r="AD22" i="2"/>
  <c r="I28" i="3" s="1"/>
  <c r="H24" i="4"/>
  <c r="AD24" i="2"/>
  <c r="I31" i="3" s="1"/>
  <c r="AC24" i="2"/>
  <c r="I30" i="3" s="1"/>
  <c r="L25" i="1"/>
  <c r="AE10" i="4" l="1"/>
  <c r="J20" i="3"/>
  <c r="I20" i="3"/>
  <c r="I26" i="3"/>
  <c r="I16" i="3"/>
  <c r="R16" i="3" s="1"/>
  <c r="I21" i="3"/>
  <c r="I23" i="3" s="1"/>
  <c r="I29" i="3"/>
  <c r="I32" i="3"/>
  <c r="J29" i="3"/>
  <c r="S11" i="3"/>
  <c r="S18" i="3"/>
  <c r="AG16" i="4" s="1"/>
  <c r="J11" i="3"/>
  <c r="R28" i="3"/>
  <c r="AF22" i="4" s="1"/>
  <c r="R15" i="3"/>
  <c r="AE14" i="4" s="1"/>
  <c r="R22" i="3"/>
  <c r="AF18" i="4" s="1"/>
  <c r="S13" i="3"/>
  <c r="AH12" i="4" s="1"/>
  <c r="S22" i="3"/>
  <c r="AH18" i="4" s="1"/>
  <c r="R19" i="3"/>
  <c r="AF16" i="4" s="1"/>
  <c r="R31" i="3"/>
  <c r="AF24" i="4" s="1"/>
  <c r="R25" i="3"/>
  <c r="AF20" i="4" s="1"/>
  <c r="AC15" i="2"/>
  <c r="AC23" i="2"/>
  <c r="R12" i="3"/>
  <c r="AC13" i="2"/>
  <c r="AG10" i="4"/>
  <c r="AG22" i="4"/>
  <c r="AG20" i="4"/>
  <c r="AG21" i="4" s="1"/>
  <c r="S26" i="3"/>
  <c r="AE13" i="2"/>
  <c r="AE19" i="2"/>
  <c r="S19" i="3"/>
  <c r="AE17" i="2"/>
  <c r="R24" i="3"/>
  <c r="AC21" i="2"/>
  <c r="AE11" i="2"/>
  <c r="AC19" i="2"/>
  <c r="S28" i="3"/>
  <c r="AE23" i="2"/>
  <c r="R30" i="3"/>
  <c r="AC25" i="2"/>
  <c r="AG24" i="4"/>
  <c r="AG25" i="4" s="1"/>
  <c r="S32" i="3"/>
  <c r="AC17" i="2"/>
  <c r="R18" i="3"/>
  <c r="I17" i="3" l="1"/>
  <c r="R21" i="3"/>
  <c r="AE18" i="4" s="1"/>
  <c r="AE19" i="4" s="1"/>
  <c r="AF10" i="4"/>
  <c r="AE11" i="4" s="1"/>
  <c r="R29" i="3"/>
  <c r="AE22" i="4"/>
  <c r="AE23" i="4" s="1"/>
  <c r="S23" i="3"/>
  <c r="AG18" i="4"/>
  <c r="AG19" i="4" s="1"/>
  <c r="S14" i="3"/>
  <c r="AG12" i="4"/>
  <c r="AG13" i="4" s="1"/>
  <c r="AF14" i="4"/>
  <c r="AE15" i="4" s="1"/>
  <c r="R17" i="3"/>
  <c r="S17" i="3"/>
  <c r="AG14" i="4"/>
  <c r="AG15" i="4" s="1"/>
  <c r="R23" i="3" l="1"/>
  <c r="AE24" i="4"/>
  <c r="AE25" i="4" s="1"/>
  <c r="R32" i="3"/>
  <c r="AH16" i="4"/>
  <c r="AG17" i="4" s="1"/>
  <c r="S20" i="3"/>
  <c r="AE16" i="4"/>
  <c r="AE17" i="4" s="1"/>
  <c r="R20" i="3"/>
  <c r="AH22" i="4"/>
  <c r="AG23" i="4" s="1"/>
  <c r="S29" i="3"/>
  <c r="AE12" i="4"/>
  <c r="AE13" i="4" s="1"/>
  <c r="R14" i="3"/>
  <c r="AE20" i="4"/>
  <c r="AE21" i="4" s="1"/>
  <c r="R26" i="3"/>
  <c r="AH10" i="4"/>
  <c r="AG11" i="4" s="1"/>
</calcChain>
</file>

<file path=xl/sharedStrings.xml><?xml version="1.0" encoding="utf-8"?>
<sst xmlns="http://schemas.openxmlformats.org/spreadsheetml/2006/main" count="149" uniqueCount="77">
  <si>
    <t>№</t>
  </si>
  <si>
    <t>КОМАНДЫ</t>
  </si>
  <si>
    <t>Место</t>
  </si>
  <si>
    <t>Соотн. мячей</t>
  </si>
  <si>
    <t>Очки</t>
  </si>
  <si>
    <t>1-й день</t>
  </si>
  <si>
    <t>2-й день</t>
  </si>
  <si>
    <t>3-й день</t>
  </si>
  <si>
    <t>4-й день</t>
  </si>
  <si>
    <t>5-й день</t>
  </si>
  <si>
    <t>ИТОГО</t>
  </si>
  <si>
    <t>Коэффиц.</t>
  </si>
  <si>
    <t>6-й день</t>
  </si>
  <si>
    <t>7-й день</t>
  </si>
  <si>
    <t>Соотн. партий</t>
  </si>
  <si>
    <t xml:space="preserve">КОМИТЕТ ПО ДЕЛАМ СПОРТА И ФИЗИЧЕСКОЙ КУЛЬТУРЫ </t>
  </si>
  <si>
    <t>МИНИСТЕРСТВА  КУЛЬТУРЫ  И  СПОРТА  РЕСПУБЛИКИ  КАЗАХСТАН</t>
  </si>
  <si>
    <t>Т А Б Л И Ц А    Р Е З У Л Ь Т А Т О В</t>
  </si>
  <si>
    <t>Кол. побед</t>
  </si>
  <si>
    <t>Команды</t>
  </si>
  <si>
    <t>I тур</t>
  </si>
  <si>
    <t>II тур</t>
  </si>
  <si>
    <t>III тур</t>
  </si>
  <si>
    <t>IV тур</t>
  </si>
  <si>
    <t>ИТОГИ</t>
  </si>
  <si>
    <t>соотнош.</t>
  </si>
  <si>
    <t>очки</t>
  </si>
  <si>
    <t>место</t>
  </si>
  <si>
    <t>Кол побед</t>
  </si>
  <si>
    <t>Т А Б Л И Ц А  Р Е З У Л Ь Т А Т О В</t>
  </si>
  <si>
    <t>Соотнош. мячей</t>
  </si>
  <si>
    <t xml:space="preserve">КАЗАХСТАНCКАЯ ФЕДЕРАЦИЯ  ВОЛЕЙБОЛА </t>
  </si>
  <si>
    <t>НАЦИОНАЛЬНЫЙ ОЛИМПИЙСКИЙ КОМИТЕТ</t>
  </si>
  <si>
    <t xml:space="preserve">КАЗАХСТАНСКАЯ ФЕДЕРАЦИЯ  ВОЛЕЙБОЛА   </t>
  </si>
  <si>
    <t>КОМИТЕТ ПО ДЕЛАМ СПОРТА И ФИЗИЧЕСКОЙ КУЛЬТУРЫ МИНИСТЕРСТВА КУЛЬТУРЫ И СПОРТА РК</t>
  </si>
  <si>
    <t>«Алтай-2»                                               ВКО</t>
  </si>
  <si>
    <t>«Павлодар-2»                           г.Павлодар</t>
  </si>
  <si>
    <t>«Буревестник-2»                        г.Алматы</t>
  </si>
  <si>
    <t>«Есиль СК-2»                  г.Петропавловск</t>
  </si>
  <si>
    <t>«Мангыстау-2»                                              г. Актау</t>
  </si>
  <si>
    <t>«Тараз-2»                                         г.Тараз</t>
  </si>
  <si>
    <t>«Атырау-2»                                               г. Атырау</t>
  </si>
  <si>
    <t>«Ушкын-Кокшетау-2»                         г.Кокшетау</t>
  </si>
  <si>
    <t>10-19.12.2021г.</t>
  </si>
  <si>
    <t>г.Щучинск</t>
  </si>
  <si>
    <t>г.Тараз</t>
  </si>
  <si>
    <t>15-24.11.2021г.</t>
  </si>
  <si>
    <t>:</t>
  </si>
  <si>
    <t>10</t>
  </si>
  <si>
    <t>Подсчёт  коэффициентов  соотношений  мячей 3-го тура</t>
  </si>
  <si>
    <t>V тур</t>
  </si>
  <si>
    <t>победы</t>
  </si>
  <si>
    <t>парт</t>
  </si>
  <si>
    <t>мячей</t>
  </si>
  <si>
    <t>КОМИТЕТ ПО ДЕЛАМ СПОРТА И ФИЗИЧЕСКОЙ КУЛЬТУРЫ МИНИСТЕРСТВА  КУЛЬТУРЫ  И  СПОРТА  РЕСПУБЛИКИ  КАЗАХСТАН</t>
  </si>
  <si>
    <t xml:space="preserve"> КАЗАХСТАНСКАЯ ФЕДЕРАЦИЯ  ВОЛЕЙБОЛА  </t>
  </si>
  <si>
    <t>ТАБЛИЦА РЕЗУЛЬТАТОВ 3-х ТУРОВ 30-го ЧРК ПО ВОЛЕЙБОЛУ СРЕДИ МУЖСКИХ КОМАНД ВЫСШЕЙ ЛИГИ ДО 23-х ЛЕТ</t>
  </si>
  <si>
    <t>г.Усть-Каменогорск</t>
  </si>
  <si>
    <t>3-12.02.2022</t>
  </si>
  <si>
    <t>Главный судья, НСВК</t>
  </si>
  <si>
    <t>В.Измайлов</t>
  </si>
  <si>
    <t>Главный секретарь, НСВК</t>
  </si>
  <si>
    <t>А.Калиев</t>
  </si>
  <si>
    <t>3-12.02.2022 год</t>
  </si>
  <si>
    <t>г. Усть-Каменогорск</t>
  </si>
  <si>
    <t xml:space="preserve"> 3-го  тура 30-го чемпионата РК  по волейболу  среди мужских  команд Высшей Лиги до 23-х лет</t>
  </si>
  <si>
    <t>Очки  2 -х туров</t>
  </si>
  <si>
    <t>Очки   3-го тура</t>
  </si>
  <si>
    <t>Очки    3-х туров</t>
  </si>
  <si>
    <t>37</t>
  </si>
  <si>
    <t>31</t>
  </si>
  <si>
    <t>24</t>
  </si>
  <si>
    <t>14</t>
  </si>
  <si>
    <t>8</t>
  </si>
  <si>
    <t>26</t>
  </si>
  <si>
    <t>18</t>
  </si>
  <si>
    <t xml:space="preserve"> 3-х  туров 30-го чемпионата РК  по волейболу среди мужских команд Высшей Лиги до 23-х лет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</si>
</sst>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2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26"/>
      <color indexed="8"/>
      <name val="Times New Roman"/>
      <family val="1"/>
      <charset val="204"/>
    </font>
    <font>
      <sz val="16"/>
      <color indexed="8"/>
      <name val="Calibri"/>
      <family val="2"/>
      <charset val="204"/>
    </font>
    <font>
      <b/>
      <sz val="14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2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1">
    <xf numFmtId="0" fontId="0" fillId="0" borderId="0" xfId="0"/>
    <xf numFmtId="0" fontId="5" fillId="0" borderId="0" xfId="0" applyFont="1"/>
    <xf numFmtId="0" fontId="5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Border="1"/>
    <xf numFmtId="0" fontId="5" fillId="0" borderId="0" xfId="0" applyFont="1" applyAlignment="1">
      <alignment horizontal="right" vertical="center"/>
    </xf>
    <xf numFmtId="0" fontId="1" fillId="2" borderId="1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2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0" fillId="0" borderId="0" xfId="0" applyFont="1"/>
    <xf numFmtId="0" fontId="8" fillId="0" borderId="9" xfId="0" applyFont="1" applyBorder="1"/>
    <xf numFmtId="0" fontId="8" fillId="0" borderId="10" xfId="0" applyFont="1" applyBorder="1"/>
    <xf numFmtId="49" fontId="4" fillId="0" borderId="0" xfId="0" applyNumberFormat="1" applyFont="1" applyBorder="1" applyAlignment="1">
      <alignment horizontal="center" vertical="center"/>
    </xf>
    <xf numFmtId="0" fontId="8" fillId="0" borderId="13" xfId="0" applyFont="1" applyBorder="1"/>
    <xf numFmtId="0" fontId="10" fillId="0" borderId="0" xfId="0" applyFont="1" applyBorder="1" applyAlignment="1">
      <alignment horizontal="center"/>
    </xf>
    <xf numFmtId="0" fontId="8" fillId="0" borderId="16" xfId="0" applyFont="1" applyBorder="1"/>
    <xf numFmtId="0" fontId="8" fillId="0" borderId="36" xfId="0" applyFont="1" applyBorder="1"/>
    <xf numFmtId="0" fontId="8" fillId="0" borderId="37" xfId="0" applyFont="1" applyBorder="1"/>
    <xf numFmtId="0" fontId="8" fillId="0" borderId="0" xfId="0" applyFont="1" applyAlignment="1">
      <alignment horizontal="center"/>
    </xf>
    <xf numFmtId="0" fontId="8" fillId="0" borderId="34" xfId="0" applyNumberFormat="1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49" fontId="11" fillId="2" borderId="0" xfId="0" applyNumberFormat="1" applyFont="1" applyFill="1" applyBorder="1" applyAlignment="1">
      <alignment horizontal="center" vertical="center" wrapText="1"/>
    </xf>
    <xf numFmtId="49" fontId="11" fillId="2" borderId="19" xfId="0" applyNumberFormat="1" applyFont="1" applyFill="1" applyBorder="1" applyAlignment="1">
      <alignment horizontal="center" vertical="center" wrapText="1"/>
    </xf>
    <xf numFmtId="49" fontId="11" fillId="2" borderId="14" xfId="0" applyNumberFormat="1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49" fontId="11" fillId="2" borderId="12" xfId="0" applyNumberFormat="1" applyFont="1" applyFill="1" applyBorder="1" applyAlignment="1">
      <alignment horizontal="center" vertical="center" wrapText="1"/>
    </xf>
    <xf numFmtId="0" fontId="8" fillId="0" borderId="0" xfId="0" applyNumberFormat="1" applyFont="1"/>
    <xf numFmtId="0" fontId="8" fillId="0" borderId="0" xfId="0" applyNumberFormat="1" applyFont="1" applyAlignment="1">
      <alignment horizontal="center"/>
    </xf>
    <xf numFmtId="0" fontId="10" fillId="0" borderId="17" xfId="0" applyNumberFormat="1" applyFont="1" applyBorder="1" applyAlignment="1"/>
    <xf numFmtId="0" fontId="10" fillId="0" borderId="18" xfId="0" applyNumberFormat="1" applyFont="1" applyBorder="1" applyAlignment="1"/>
    <xf numFmtId="0" fontId="10" fillId="0" borderId="19" xfId="0" applyNumberFormat="1" applyFont="1" applyBorder="1" applyAlignment="1"/>
    <xf numFmtId="0" fontId="8" fillId="0" borderId="17" xfId="0" applyNumberFormat="1" applyFont="1" applyBorder="1" applyAlignment="1"/>
    <xf numFmtId="0" fontId="8" fillId="0" borderId="19" xfId="0" applyNumberFormat="1" applyFont="1" applyBorder="1" applyAlignment="1"/>
    <xf numFmtId="0" fontId="8" fillId="0" borderId="17" xfId="0" applyNumberFormat="1" applyFont="1" applyBorder="1" applyAlignment="1">
      <alignment horizontal="center"/>
    </xf>
    <xf numFmtId="0" fontId="8" fillId="0" borderId="25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right"/>
    </xf>
    <xf numFmtId="0" fontId="8" fillId="0" borderId="25" xfId="0" applyNumberFormat="1" applyFont="1" applyBorder="1"/>
    <xf numFmtId="0" fontId="8" fillId="0" borderId="9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8" fillId="0" borderId="29" xfId="0" applyNumberFormat="1" applyFont="1" applyBorder="1" applyAlignment="1">
      <alignment horizontal="center"/>
    </xf>
    <xf numFmtId="0" fontId="8" fillId="0" borderId="27" xfId="0" applyNumberFormat="1" applyFont="1" applyBorder="1" applyAlignment="1">
      <alignment horizontal="center"/>
    </xf>
    <xf numFmtId="0" fontId="8" fillId="0" borderId="29" xfId="0" applyNumberFormat="1" applyFont="1" applyBorder="1" applyAlignment="1">
      <alignment horizontal="right"/>
    </xf>
    <xf numFmtId="0" fontId="8" fillId="0" borderId="27" xfId="0" applyNumberFormat="1" applyFont="1" applyBorder="1"/>
    <xf numFmtId="0" fontId="8" fillId="0" borderId="44" xfId="0" applyNumberFormat="1" applyFont="1" applyBorder="1" applyAlignment="1">
      <alignment horizontal="center"/>
    </xf>
    <xf numFmtId="0" fontId="8" fillId="0" borderId="39" xfId="0" applyNumberFormat="1" applyFont="1" applyBorder="1" applyAlignment="1">
      <alignment horizontal="center"/>
    </xf>
    <xf numFmtId="0" fontId="8" fillId="0" borderId="32" xfId="0" applyNumberFormat="1" applyFont="1" applyBorder="1" applyAlignment="1">
      <alignment horizontal="center"/>
    </xf>
    <xf numFmtId="0" fontId="5" fillId="0" borderId="14" xfId="0" applyNumberFormat="1" applyFont="1" applyBorder="1" applyAlignment="1">
      <alignment horizontal="center" vertical="center"/>
    </xf>
    <xf numFmtId="0" fontId="8" fillId="0" borderId="32" xfId="0" applyNumberFormat="1" applyFont="1" applyBorder="1"/>
    <xf numFmtId="0" fontId="5" fillId="0" borderId="24" xfId="0" applyNumberFormat="1" applyFont="1" applyBorder="1" applyAlignment="1">
      <alignment vertical="center"/>
    </xf>
    <xf numFmtId="0" fontId="8" fillId="0" borderId="34" xfId="0" applyNumberFormat="1" applyFont="1" applyBorder="1" applyAlignment="1">
      <alignment horizontal="right"/>
    </xf>
    <xf numFmtId="0" fontId="10" fillId="0" borderId="45" xfId="0" applyNumberFormat="1" applyFont="1" applyBorder="1" applyAlignment="1">
      <alignment horizontal="center"/>
    </xf>
    <xf numFmtId="0" fontId="4" fillId="0" borderId="20" xfId="0" applyNumberFormat="1" applyFont="1" applyBorder="1" applyAlignment="1">
      <alignment horizontal="center" vertical="center"/>
    </xf>
    <xf numFmtId="0" fontId="8" fillId="0" borderId="41" xfId="0" applyNumberFormat="1" applyFont="1" applyBorder="1" applyAlignment="1">
      <alignment horizontal="center"/>
    </xf>
    <xf numFmtId="0" fontId="8" fillId="0" borderId="35" xfId="0" applyNumberFormat="1" applyFont="1" applyBorder="1" applyAlignment="1">
      <alignment horizontal="center"/>
    </xf>
    <xf numFmtId="0" fontId="8" fillId="0" borderId="3" xfId="0" applyNumberFormat="1" applyFont="1" applyBorder="1" applyAlignment="1">
      <alignment horizontal="right"/>
    </xf>
    <xf numFmtId="0" fontId="8" fillId="0" borderId="35" xfId="0" applyNumberFormat="1" applyFont="1" applyBorder="1"/>
    <xf numFmtId="0" fontId="8" fillId="0" borderId="26" xfId="0" applyNumberFormat="1" applyFont="1" applyBorder="1" applyAlignment="1">
      <alignment horizontal="center"/>
    </xf>
    <xf numFmtId="0" fontId="8" fillId="0" borderId="3" xfId="0" applyNumberFormat="1" applyFont="1" applyBorder="1" applyAlignment="1">
      <alignment horizontal="center"/>
    </xf>
    <xf numFmtId="0" fontId="8" fillId="0" borderId="42" xfId="0" applyNumberFormat="1" applyFont="1" applyBorder="1" applyAlignment="1">
      <alignment horizontal="center"/>
    </xf>
    <xf numFmtId="0" fontId="5" fillId="0" borderId="12" xfId="0" applyNumberFormat="1" applyFont="1" applyBorder="1" applyAlignment="1">
      <alignment horizontal="center" vertical="center"/>
    </xf>
    <xf numFmtId="0" fontId="8" fillId="0" borderId="22" xfId="0" applyNumberFormat="1" applyFont="1" applyBorder="1"/>
    <xf numFmtId="0" fontId="8" fillId="0" borderId="21" xfId="0" applyNumberFormat="1" applyFont="1" applyBorder="1" applyAlignment="1">
      <alignment horizontal="right"/>
    </xf>
    <xf numFmtId="0" fontId="5" fillId="0" borderId="24" xfId="0" applyNumberFormat="1" applyFont="1" applyBorder="1" applyAlignment="1">
      <alignment horizontal="center" vertical="center"/>
    </xf>
    <xf numFmtId="0" fontId="8" fillId="0" borderId="31" xfId="0" applyNumberFormat="1" applyFont="1" applyBorder="1" applyAlignment="1">
      <alignment horizontal="center"/>
    </xf>
    <xf numFmtId="0" fontId="4" fillId="0" borderId="43" xfId="0" applyNumberFormat="1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40" xfId="0" applyFont="1" applyBorder="1" applyAlignment="1">
      <alignment horizontal="center" vertical="center"/>
    </xf>
    <xf numFmtId="0" fontId="8" fillId="0" borderId="33" xfId="0" applyNumberFormat="1" applyFont="1" applyBorder="1" applyAlignment="1">
      <alignment horizontal="center" vertical="center"/>
    </xf>
    <xf numFmtId="0" fontId="8" fillId="0" borderId="17" xfId="0" applyNumberFormat="1" applyFont="1" applyBorder="1" applyAlignment="1">
      <alignment horizontal="center" vertical="center"/>
    </xf>
    <xf numFmtId="0" fontId="10" fillId="0" borderId="18" xfId="0" applyNumberFormat="1" applyFont="1" applyBorder="1" applyAlignment="1">
      <alignment horizontal="center" vertical="center"/>
    </xf>
    <xf numFmtId="49" fontId="11" fillId="2" borderId="13" xfId="0" applyNumberFormat="1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49" fontId="11" fillId="2" borderId="18" xfId="0" applyNumberFormat="1" applyFont="1" applyFill="1" applyBorder="1" applyAlignment="1">
      <alignment horizontal="center" vertical="center" wrapText="1"/>
    </xf>
    <xf numFmtId="49" fontId="11" fillId="2" borderId="8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/>
    </xf>
    <xf numFmtId="0" fontId="8" fillId="0" borderId="19" xfId="0" applyNumberFormat="1" applyFont="1" applyBorder="1" applyAlignment="1">
      <alignment horizontal="center" vertical="center"/>
    </xf>
    <xf numFmtId="0" fontId="8" fillId="0" borderId="6" xfId="0" applyNumberFormat="1" applyFont="1" applyBorder="1" applyAlignment="1">
      <alignment horizontal="center" vertical="center"/>
    </xf>
    <xf numFmtId="0" fontId="8" fillId="0" borderId="25" xfId="0" applyNumberFormat="1" applyFont="1" applyBorder="1" applyAlignment="1">
      <alignment horizontal="center" vertical="center"/>
    </xf>
    <xf numFmtId="0" fontId="8" fillId="0" borderId="30" xfId="0" applyNumberFormat="1" applyFont="1" applyBorder="1" applyAlignment="1">
      <alignment horizontal="center" vertical="center"/>
    </xf>
    <xf numFmtId="0" fontId="8" fillId="0" borderId="27" xfId="0" applyNumberFormat="1" applyFont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/>
    </xf>
    <xf numFmtId="0" fontId="8" fillId="0" borderId="35" xfId="0" applyNumberFormat="1" applyFont="1" applyBorder="1" applyAlignment="1">
      <alignment horizontal="center" vertical="center"/>
    </xf>
    <xf numFmtId="0" fontId="8" fillId="0" borderId="32" xfId="0" applyNumberFormat="1" applyFont="1" applyBorder="1" applyAlignment="1">
      <alignment horizontal="center" vertical="center"/>
    </xf>
    <xf numFmtId="0" fontId="8" fillId="0" borderId="34" xfId="0" applyNumberFormat="1" applyFont="1" applyBorder="1" applyAlignment="1">
      <alignment horizontal="center" vertical="center"/>
    </xf>
    <xf numFmtId="0" fontId="10" fillId="0" borderId="57" xfId="0" applyNumberFormat="1" applyFont="1" applyBorder="1" applyAlignment="1">
      <alignment horizontal="center"/>
    </xf>
    <xf numFmtId="0" fontId="8" fillId="0" borderId="13" xfId="0" applyNumberFormat="1" applyFont="1" applyBorder="1" applyAlignment="1">
      <alignment horizontal="center"/>
    </xf>
    <xf numFmtId="0" fontId="8" fillId="0" borderId="48" xfId="0" applyNumberFormat="1" applyFont="1" applyBorder="1" applyAlignment="1">
      <alignment horizontal="center" vertical="center"/>
    </xf>
    <xf numFmtId="0" fontId="8" fillId="0" borderId="49" xfId="0" applyNumberFormat="1" applyFont="1" applyBorder="1" applyAlignment="1">
      <alignment horizontal="center" vertical="center"/>
    </xf>
    <xf numFmtId="0" fontId="10" fillId="0" borderId="16" xfId="0" applyNumberFormat="1" applyFont="1" applyBorder="1" applyAlignment="1">
      <alignment horizontal="center"/>
    </xf>
    <xf numFmtId="0" fontId="11" fillId="0" borderId="58" xfId="0" applyNumberFormat="1" applyFont="1" applyBorder="1" applyAlignment="1">
      <alignment horizont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6" xfId="0" applyNumberFormat="1" applyFont="1" applyBorder="1" applyAlignment="1">
      <alignment horizontal="center" vertical="center"/>
    </xf>
    <xf numFmtId="0" fontId="11" fillId="0" borderId="5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8" fillId="0" borderId="59" xfId="0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164" fontId="8" fillId="0" borderId="50" xfId="0" applyNumberFormat="1" applyFont="1" applyBorder="1" applyAlignment="1">
      <alignment horizontal="center" vertical="center"/>
    </xf>
    <xf numFmtId="164" fontId="8" fillId="0" borderId="36" xfId="0" applyNumberFormat="1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/>
    </xf>
    <xf numFmtId="0" fontId="5" fillId="0" borderId="52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164" fontId="1" fillId="0" borderId="47" xfId="0" applyNumberFormat="1" applyFont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 wrapText="1"/>
    </xf>
    <xf numFmtId="164" fontId="1" fillId="0" borderId="48" xfId="0" applyNumberFormat="1" applyFont="1" applyBorder="1" applyAlignment="1">
      <alignment horizontal="center" vertical="center" wrapText="1"/>
    </xf>
    <xf numFmtId="164" fontId="1" fillId="0" borderId="49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2" fontId="1" fillId="0" borderId="53" xfId="0" applyNumberFormat="1" applyFont="1" applyBorder="1" applyAlignment="1">
      <alignment horizontal="center" vertical="center" wrapText="1"/>
    </xf>
    <xf numFmtId="2" fontId="1" fillId="0" borderId="54" xfId="0" applyNumberFormat="1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2" fontId="1" fillId="3" borderId="46" xfId="0" applyNumberFormat="1" applyFont="1" applyFill="1" applyBorder="1" applyAlignment="1">
      <alignment horizontal="center" vertical="center" wrapText="1"/>
    </xf>
    <xf numFmtId="2" fontId="1" fillId="3" borderId="23" xfId="0" applyNumberFormat="1" applyFont="1" applyFill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2" fontId="1" fillId="0" borderId="49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5" fillId="0" borderId="20" xfId="0" applyNumberFormat="1" applyFont="1" applyBorder="1" applyAlignment="1">
      <alignment horizontal="center" vertical="center"/>
    </xf>
    <xf numFmtId="0" fontId="5" fillId="0" borderId="28" xfId="0" applyNumberFormat="1" applyFont="1" applyBorder="1" applyAlignment="1">
      <alignment horizontal="center" vertical="center"/>
    </xf>
    <xf numFmtId="0" fontId="11" fillId="0" borderId="50" xfId="0" applyNumberFormat="1" applyFont="1" applyBorder="1" applyAlignment="1">
      <alignment horizontal="center" vertical="center" wrapText="1"/>
    </xf>
    <xf numFmtId="0" fontId="11" fillId="0" borderId="37" xfId="0" applyNumberFormat="1" applyFont="1" applyBorder="1" applyAlignment="1">
      <alignment horizontal="center" vertical="center" wrapText="1"/>
    </xf>
    <xf numFmtId="0" fontId="11" fillId="0" borderId="3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2" fillId="0" borderId="50" xfId="0" applyNumberFormat="1" applyFont="1" applyBorder="1" applyAlignment="1">
      <alignment horizontal="center" vertical="center"/>
    </xf>
    <xf numFmtId="0" fontId="12" fillId="0" borderId="37" xfId="0" applyNumberFormat="1" applyFont="1" applyBorder="1" applyAlignment="1">
      <alignment horizontal="center" vertical="center"/>
    </xf>
    <xf numFmtId="0" fontId="12" fillId="0" borderId="36" xfId="0" applyNumberFormat="1" applyFont="1" applyBorder="1" applyAlignment="1">
      <alignment horizontal="center" vertical="center"/>
    </xf>
    <xf numFmtId="0" fontId="7" fillId="0" borderId="20" xfId="0" applyNumberFormat="1" applyFont="1" applyBorder="1" applyAlignment="1">
      <alignment horizontal="center" vertical="center"/>
    </xf>
    <xf numFmtId="0" fontId="7" fillId="0" borderId="28" xfId="0" applyNumberFormat="1" applyFont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/>
    </xf>
    <xf numFmtId="0" fontId="8" fillId="0" borderId="12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/>
    </xf>
    <xf numFmtId="0" fontId="10" fillId="0" borderId="13" xfId="0" applyNumberFormat="1" applyFont="1" applyBorder="1" applyAlignment="1">
      <alignment horizontal="center" vertical="center" wrapText="1"/>
    </xf>
    <xf numFmtId="0" fontId="10" fillId="0" borderId="0" xfId="0" applyNumberFormat="1" applyFont="1" applyBorder="1" applyAlignment="1">
      <alignment horizontal="center" vertical="center" wrapText="1"/>
    </xf>
    <xf numFmtId="0" fontId="10" fillId="0" borderId="14" xfId="0" applyNumberFormat="1" applyFont="1" applyBorder="1" applyAlignment="1">
      <alignment horizontal="center" vertical="center" wrapText="1"/>
    </xf>
    <xf numFmtId="0" fontId="10" fillId="0" borderId="17" xfId="0" applyNumberFormat="1" applyFont="1" applyBorder="1" applyAlignment="1">
      <alignment horizontal="center" vertical="center"/>
    </xf>
    <xf numFmtId="0" fontId="10" fillId="0" borderId="18" xfId="0" applyNumberFormat="1" applyFont="1" applyBorder="1" applyAlignment="1">
      <alignment horizontal="center" vertical="center"/>
    </xf>
    <xf numFmtId="0" fontId="10" fillId="0" borderId="19" xfId="0" applyNumberFormat="1" applyFont="1" applyBorder="1" applyAlignment="1">
      <alignment horizontal="center" vertical="center"/>
    </xf>
    <xf numFmtId="0" fontId="10" fillId="0" borderId="13" xfId="0" applyNumberFormat="1" applyFont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" vertical="center"/>
    </xf>
    <xf numFmtId="0" fontId="10" fillId="0" borderId="14" xfId="0" applyNumberFormat="1" applyFont="1" applyBorder="1" applyAlignment="1">
      <alignment horizontal="center" vertical="center"/>
    </xf>
    <xf numFmtId="0" fontId="10" fillId="0" borderId="10" xfId="0" applyNumberFormat="1" applyFont="1" applyBorder="1" applyAlignment="1">
      <alignment horizontal="center" vertical="center"/>
    </xf>
    <xf numFmtId="0" fontId="10" fillId="0" borderId="8" xfId="0" applyNumberFormat="1" applyFont="1" applyBorder="1" applyAlignment="1">
      <alignment horizontal="center" vertical="center"/>
    </xf>
    <xf numFmtId="0" fontId="10" fillId="0" borderId="12" xfId="0" applyNumberFormat="1" applyFont="1" applyBorder="1" applyAlignment="1">
      <alignment horizontal="center" vertical="center"/>
    </xf>
    <xf numFmtId="0" fontId="10" fillId="0" borderId="38" xfId="0" applyNumberFormat="1" applyFont="1" applyBorder="1" applyAlignment="1">
      <alignment horizontal="center" vertical="center"/>
    </xf>
    <xf numFmtId="0" fontId="1" fillId="0" borderId="50" xfId="0" applyNumberFormat="1" applyFont="1" applyBorder="1" applyAlignment="1">
      <alignment horizontal="center" vertical="center"/>
    </xf>
    <xf numFmtId="0" fontId="1" fillId="0" borderId="37" xfId="0" applyNumberFormat="1" applyFont="1" applyBorder="1" applyAlignment="1">
      <alignment horizontal="center" vertical="center"/>
    </xf>
    <xf numFmtId="0" fontId="1" fillId="0" borderId="13" xfId="0" applyNumberFormat="1" applyFont="1" applyBorder="1" applyAlignment="1">
      <alignment horizontal="center" vertical="center"/>
    </xf>
    <xf numFmtId="0" fontId="8" fillId="0" borderId="13" xfId="0" applyNumberFormat="1" applyFont="1" applyBorder="1" applyAlignment="1">
      <alignment horizontal="center" vertical="center"/>
    </xf>
    <xf numFmtId="0" fontId="8" fillId="0" borderId="0" xfId="0" applyNumberFormat="1" applyFont="1" applyBorder="1" applyAlignment="1">
      <alignment horizontal="center" vertical="center"/>
    </xf>
    <xf numFmtId="0" fontId="8" fillId="0" borderId="14" xfId="0" applyNumberFormat="1" applyFont="1" applyBorder="1" applyAlignment="1">
      <alignment horizontal="center" vertical="center"/>
    </xf>
    <xf numFmtId="0" fontId="8" fillId="0" borderId="50" xfId="0" applyNumberFormat="1" applyFont="1" applyBorder="1" applyAlignment="1">
      <alignment horizontal="center" vertical="center"/>
    </xf>
    <xf numFmtId="0" fontId="8" fillId="0" borderId="37" xfId="0" applyNumberFormat="1" applyFont="1" applyBorder="1" applyAlignment="1">
      <alignment horizontal="center" vertical="center"/>
    </xf>
    <xf numFmtId="0" fontId="5" fillId="0" borderId="38" xfId="0" applyNumberFormat="1" applyFont="1" applyBorder="1" applyAlignment="1">
      <alignment horizontal="center" vertical="center"/>
    </xf>
    <xf numFmtId="49" fontId="4" fillId="0" borderId="50" xfId="0" applyNumberFormat="1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/>
    </xf>
    <xf numFmtId="49" fontId="11" fillId="2" borderId="17" xfId="0" applyNumberFormat="1" applyFont="1" applyFill="1" applyBorder="1" applyAlignment="1">
      <alignment horizontal="center" vertical="center" wrapText="1"/>
    </xf>
    <xf numFmtId="49" fontId="11" fillId="2" borderId="10" xfId="0" applyNumberFormat="1" applyFont="1" applyFill="1" applyBorder="1" applyAlignment="1">
      <alignment horizontal="center" vertical="center" wrapText="1"/>
    </xf>
    <xf numFmtId="49" fontId="11" fillId="2" borderId="13" xfId="0" applyNumberFormat="1" applyFont="1" applyFill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49" fontId="3" fillId="0" borderId="50" xfId="0" applyNumberFormat="1" applyFont="1" applyBorder="1" applyAlignment="1">
      <alignment horizontal="center" vertical="center"/>
    </xf>
    <xf numFmtId="49" fontId="3" fillId="0" borderId="36" xfId="0" applyNumberFormat="1" applyFont="1" applyBorder="1" applyAlignment="1">
      <alignment horizontal="center" vertical="center"/>
    </xf>
    <xf numFmtId="164" fontId="5" fillId="3" borderId="55" xfId="0" applyNumberFormat="1" applyFont="1" applyFill="1" applyBorder="1" applyAlignment="1">
      <alignment horizontal="center" vertical="center"/>
    </xf>
    <xf numFmtId="164" fontId="5" fillId="3" borderId="56" xfId="0" applyNumberFormat="1" applyFont="1" applyFill="1" applyBorder="1" applyAlignment="1">
      <alignment horizontal="center" vertical="center"/>
    </xf>
    <xf numFmtId="2" fontId="5" fillId="0" borderId="55" xfId="0" applyNumberFormat="1" applyFont="1" applyBorder="1" applyAlignment="1">
      <alignment horizontal="center" vertical="center"/>
    </xf>
    <xf numFmtId="2" fontId="5" fillId="0" borderId="56" xfId="0" applyNumberFormat="1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49" fontId="15" fillId="0" borderId="50" xfId="0" applyNumberFormat="1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164" fontId="5" fillId="0" borderId="55" xfId="0" applyNumberFormat="1" applyFont="1" applyBorder="1" applyAlignment="1">
      <alignment horizontal="center" vertical="center"/>
    </xf>
    <xf numFmtId="164" fontId="5" fillId="0" borderId="56" xfId="0" applyNumberFormat="1" applyFont="1" applyBorder="1" applyAlignment="1">
      <alignment horizontal="center" vertical="center"/>
    </xf>
    <xf numFmtId="0" fontId="21" fillId="0" borderId="50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49" fontId="11" fillId="2" borderId="18" xfId="0" applyNumberFormat="1" applyFont="1" applyFill="1" applyBorder="1" applyAlignment="1">
      <alignment horizontal="center" vertical="center" wrapText="1"/>
    </xf>
    <xf numFmtId="49" fontId="11" fillId="2" borderId="8" xfId="0" applyNumberFormat="1" applyFont="1" applyFill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2" fontId="5" fillId="0" borderId="10" xfId="0" applyNumberFormat="1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17972</xdr:colOff>
      <xdr:row>9</xdr:row>
      <xdr:rowOff>17972</xdr:rowOff>
    </xdr:from>
    <xdr:to>
      <xdr:col>4</xdr:col>
      <xdr:colOff>132272</xdr:colOff>
      <xdr:row>10</xdr:row>
      <xdr:rowOff>208472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1D7F610B-558D-45BC-B4FB-EC84A2AEA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74576" y="2399222"/>
          <a:ext cx="419819" cy="415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17972</xdr:colOff>
      <xdr:row>13</xdr:row>
      <xdr:rowOff>26957</xdr:rowOff>
    </xdr:from>
    <xdr:to>
      <xdr:col>10</xdr:col>
      <xdr:colOff>132272</xdr:colOff>
      <xdr:row>14</xdr:row>
      <xdr:rowOff>217457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FE1181F3-23D3-4852-B349-568C2A2F1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91132" y="3378679"/>
          <a:ext cx="419819" cy="43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17972</xdr:colOff>
      <xdr:row>11</xdr:row>
      <xdr:rowOff>26957</xdr:rowOff>
    </xdr:from>
    <xdr:to>
      <xdr:col>7</xdr:col>
      <xdr:colOff>132272</xdr:colOff>
      <xdr:row>12</xdr:row>
      <xdr:rowOff>217457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1E9643F5-D76B-468F-839F-B0363EA28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32854" y="2893443"/>
          <a:ext cx="419819" cy="43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17972</xdr:colOff>
      <xdr:row>15</xdr:row>
      <xdr:rowOff>26957</xdr:rowOff>
    </xdr:from>
    <xdr:to>
      <xdr:col>13</xdr:col>
      <xdr:colOff>132272</xdr:colOff>
      <xdr:row>16</xdr:row>
      <xdr:rowOff>217458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AA9D182C-3433-46CA-A753-E330C4C50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49411" y="3863915"/>
          <a:ext cx="419819" cy="43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17972</xdr:colOff>
      <xdr:row>17</xdr:row>
      <xdr:rowOff>26958</xdr:rowOff>
    </xdr:from>
    <xdr:to>
      <xdr:col>16</xdr:col>
      <xdr:colOff>132272</xdr:colOff>
      <xdr:row>18</xdr:row>
      <xdr:rowOff>217458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id="{A9D6DE83-EFDF-4D57-8B19-F50F622A3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07689" y="4349151"/>
          <a:ext cx="419819" cy="43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17972</xdr:colOff>
      <xdr:row>19</xdr:row>
      <xdr:rowOff>26958</xdr:rowOff>
    </xdr:from>
    <xdr:to>
      <xdr:col>19</xdr:col>
      <xdr:colOff>132272</xdr:colOff>
      <xdr:row>20</xdr:row>
      <xdr:rowOff>217458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A48F0579-1376-4298-ADA4-7C1F719CD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65967" y="4834387"/>
          <a:ext cx="419819" cy="43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17971</xdr:colOff>
      <xdr:row>21</xdr:row>
      <xdr:rowOff>26957</xdr:rowOff>
    </xdr:from>
    <xdr:to>
      <xdr:col>22</xdr:col>
      <xdr:colOff>132272</xdr:colOff>
      <xdr:row>22</xdr:row>
      <xdr:rowOff>217457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7D7C1EAD-AE4F-46E2-9D3E-CF38E7787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24245" y="5319622"/>
          <a:ext cx="419819" cy="43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17972</xdr:colOff>
      <xdr:row>23</xdr:row>
      <xdr:rowOff>26958</xdr:rowOff>
    </xdr:from>
    <xdr:to>
      <xdr:col>25</xdr:col>
      <xdr:colOff>132272</xdr:colOff>
      <xdr:row>24</xdr:row>
      <xdr:rowOff>217458</xdr:rowOff>
    </xdr:to>
    <xdr:pic>
      <xdr:nvPicPr>
        <xdr:cNvPr id="19" name="Picture 1">
          <a:extLst>
            <a:ext uri="{FF2B5EF4-FFF2-40B4-BE49-F238E27FC236}">
              <a16:creationId xmlns:a16="http://schemas.microsoft.com/office/drawing/2014/main" id="{E1AB27EB-E43D-4EED-8753-59FBC3A0F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82524" y="5804859"/>
          <a:ext cx="419819" cy="43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9</xdr:row>
      <xdr:rowOff>47625</xdr:rowOff>
    </xdr:from>
    <xdr:to>
      <xdr:col>4</xdr:col>
      <xdr:colOff>134069</xdr:colOff>
      <xdr:row>10</xdr:row>
      <xdr:rowOff>219075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6BDC271C-98F5-4BEB-9078-B3982F9C8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7875" y="2085975"/>
          <a:ext cx="419819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19050</xdr:colOff>
      <xdr:row>11</xdr:row>
      <xdr:rowOff>38100</xdr:rowOff>
    </xdr:from>
    <xdr:to>
      <xdr:col>7</xdr:col>
      <xdr:colOff>134069</xdr:colOff>
      <xdr:row>12</xdr:row>
      <xdr:rowOff>247650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38D8B5C0-B35B-4C11-951C-BFB39FB4A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05075" y="2647950"/>
          <a:ext cx="419819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</xdr:colOff>
      <xdr:row>13</xdr:row>
      <xdr:rowOff>66675</xdr:rowOff>
    </xdr:from>
    <xdr:to>
      <xdr:col>10</xdr:col>
      <xdr:colOff>143594</xdr:colOff>
      <xdr:row>14</xdr:row>
      <xdr:rowOff>238125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2A2426D2-CA87-4ABD-A77D-DA84A309E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71800" y="3248025"/>
          <a:ext cx="419819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15</xdr:row>
      <xdr:rowOff>47625</xdr:rowOff>
    </xdr:from>
    <xdr:to>
      <xdr:col>13</xdr:col>
      <xdr:colOff>134069</xdr:colOff>
      <xdr:row>16</xdr:row>
      <xdr:rowOff>219075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F97D77D1-0C97-446B-A194-93A4806B1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19475" y="3800475"/>
          <a:ext cx="419819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19050</xdr:colOff>
      <xdr:row>17</xdr:row>
      <xdr:rowOff>66675</xdr:rowOff>
    </xdr:from>
    <xdr:to>
      <xdr:col>16</xdr:col>
      <xdr:colOff>134069</xdr:colOff>
      <xdr:row>18</xdr:row>
      <xdr:rowOff>238125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61F790AC-F7E7-486A-950D-8F9A90778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76675" y="4391025"/>
          <a:ext cx="419819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19050</xdr:colOff>
      <xdr:row>19</xdr:row>
      <xdr:rowOff>66675</xdr:rowOff>
    </xdr:from>
    <xdr:to>
      <xdr:col>19</xdr:col>
      <xdr:colOff>134069</xdr:colOff>
      <xdr:row>20</xdr:row>
      <xdr:rowOff>238125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682D3B49-A4C6-4552-815A-374CC9F6D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33875" y="4962525"/>
          <a:ext cx="419819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19050</xdr:colOff>
      <xdr:row>21</xdr:row>
      <xdr:rowOff>66675</xdr:rowOff>
    </xdr:from>
    <xdr:to>
      <xdr:col>22</xdr:col>
      <xdr:colOff>134069</xdr:colOff>
      <xdr:row>22</xdr:row>
      <xdr:rowOff>238125</xdr:rowOff>
    </xdr:to>
    <xdr:pic>
      <xdr:nvPicPr>
        <xdr:cNvPr id="13" name="Picture 1">
          <a:extLst>
            <a:ext uri="{FF2B5EF4-FFF2-40B4-BE49-F238E27FC236}">
              <a16:creationId xmlns:a16="http://schemas.microsoft.com/office/drawing/2014/main" id="{A004A588-4A90-43B5-A0AC-7C019E128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91075" y="5534025"/>
          <a:ext cx="419819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19050</xdr:colOff>
      <xdr:row>23</xdr:row>
      <xdr:rowOff>57150</xdr:rowOff>
    </xdr:from>
    <xdr:to>
      <xdr:col>25</xdr:col>
      <xdr:colOff>134069</xdr:colOff>
      <xdr:row>24</xdr:row>
      <xdr:rowOff>228600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1B20764B-3666-4E7B-B9EE-7DF692F2D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48275" y="6096000"/>
          <a:ext cx="419819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Изящная">
      <a:dk1>
        <a:sysClr val="windowText" lastClr="000000"/>
      </a:dk1>
      <a:lt1>
        <a:sysClr val="window" lastClr="FFFFFF"/>
      </a:lt1>
      <a:dk2>
        <a:srgbClr val="B13F9A"/>
      </a:dk2>
      <a:lt2>
        <a:srgbClr val="F4E7ED"/>
      </a:lt2>
      <a:accent1>
        <a:srgbClr val="B83D68"/>
      </a:accent1>
      <a:accent2>
        <a:srgbClr val="AC66BB"/>
      </a:accent2>
      <a:accent3>
        <a:srgbClr val="DE6C36"/>
      </a:accent3>
      <a:accent4>
        <a:srgbClr val="F9B639"/>
      </a:accent4>
      <a:accent5>
        <a:srgbClr val="CF6DA4"/>
      </a:accent5>
      <a:accent6>
        <a:srgbClr val="FA8D3D"/>
      </a:accent6>
      <a:hlink>
        <a:srgbClr val="FFDE66"/>
      </a:hlink>
      <a:folHlink>
        <a:srgbClr val="D490C5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28"/>
  <sheetViews>
    <sheetView topLeftCell="A4" workbookViewId="0">
      <selection activeCell="J28" sqref="J28"/>
    </sheetView>
  </sheetViews>
  <sheetFormatPr defaultRowHeight="15" x14ac:dyDescent="0.25"/>
  <cols>
    <col min="1" max="1" width="11.28515625" style="22" customWidth="1"/>
    <col min="2" max="2" width="6.28515625" style="22" customWidth="1"/>
    <col min="3" max="3" width="37.42578125" style="22" customWidth="1"/>
    <col min="4" max="11" width="9.140625" style="22"/>
    <col min="12" max="12" width="9.28515625" style="22" customWidth="1"/>
    <col min="13" max="13" width="10.5703125" style="22" customWidth="1"/>
    <col min="14" max="16384" width="9.140625" style="22"/>
  </cols>
  <sheetData>
    <row r="1" spans="2:13" ht="17.45" customHeight="1" x14ac:dyDescent="0.25"/>
    <row r="2" spans="2:13" ht="17.45" customHeight="1" x14ac:dyDescent="0.25"/>
    <row r="3" spans="2:13" ht="17.45" customHeight="1" x14ac:dyDescent="0.25"/>
    <row r="4" spans="2:13" ht="17.45" customHeight="1" x14ac:dyDescent="0.25"/>
    <row r="5" spans="2:13" ht="17.45" customHeight="1" x14ac:dyDescent="0.25"/>
    <row r="6" spans="2:13" ht="17.45" customHeight="1" x14ac:dyDescent="0.25">
      <c r="D6" s="46" t="s">
        <v>49</v>
      </c>
    </row>
    <row r="7" spans="2:13" ht="17.45" customHeight="1" thickBot="1" x14ac:dyDescent="0.35">
      <c r="C7" s="1"/>
      <c r="M7" s="51"/>
    </row>
    <row r="8" spans="2:13" ht="17.100000000000001" customHeight="1" x14ac:dyDescent="0.25">
      <c r="B8" s="185" t="s">
        <v>0</v>
      </c>
      <c r="C8" s="185" t="s">
        <v>1</v>
      </c>
      <c r="D8" s="180" t="s">
        <v>5</v>
      </c>
      <c r="E8" s="180" t="s">
        <v>6</v>
      </c>
      <c r="F8" s="180" t="s">
        <v>7</v>
      </c>
      <c r="G8" s="180" t="s">
        <v>8</v>
      </c>
      <c r="H8" s="180" t="s">
        <v>9</v>
      </c>
      <c r="I8" s="180" t="s">
        <v>12</v>
      </c>
      <c r="J8" s="180" t="s">
        <v>13</v>
      </c>
      <c r="K8" s="175" t="s">
        <v>10</v>
      </c>
      <c r="L8" s="175" t="s">
        <v>11</v>
      </c>
      <c r="M8" s="51"/>
    </row>
    <row r="9" spans="2:13" ht="17.100000000000001" customHeight="1" x14ac:dyDescent="0.25">
      <c r="B9" s="187"/>
      <c r="C9" s="187"/>
      <c r="D9" s="181"/>
      <c r="E9" s="181"/>
      <c r="F9" s="181"/>
      <c r="G9" s="181"/>
      <c r="H9" s="181"/>
      <c r="I9" s="181"/>
      <c r="J9" s="181"/>
      <c r="K9" s="176"/>
      <c r="L9" s="176"/>
      <c r="M9" s="26"/>
    </row>
    <row r="10" spans="2:13" ht="17.100000000000001" customHeight="1" thickBot="1" x14ac:dyDescent="0.3">
      <c r="B10" s="186"/>
      <c r="C10" s="186"/>
      <c r="D10" s="182"/>
      <c r="E10" s="182"/>
      <c r="F10" s="182"/>
      <c r="G10" s="182"/>
      <c r="H10" s="182"/>
      <c r="I10" s="182"/>
      <c r="J10" s="182"/>
      <c r="K10" s="177"/>
      <c r="L10" s="177"/>
      <c r="M10" s="26"/>
    </row>
    <row r="11" spans="2:13" ht="17.100000000000001" customHeight="1" thickBot="1" x14ac:dyDescent="0.3">
      <c r="B11" s="185">
        <v>1</v>
      </c>
      <c r="C11" s="183" t="s">
        <v>35</v>
      </c>
      <c r="D11" s="47">
        <v>75</v>
      </c>
      <c r="E11" s="52">
        <v>106</v>
      </c>
      <c r="F11" s="52">
        <v>81</v>
      </c>
      <c r="G11" s="52">
        <v>104</v>
      </c>
      <c r="H11" s="52">
        <v>75</v>
      </c>
      <c r="I11" s="52">
        <v>100</v>
      </c>
      <c r="J11" s="52">
        <v>75</v>
      </c>
      <c r="K11" s="52">
        <f>D11+E11+F11+G11+H11+I11+J11</f>
        <v>616</v>
      </c>
      <c r="L11" s="178">
        <f>K11/K12</f>
        <v>1.1079136690647482</v>
      </c>
      <c r="M11" s="26"/>
    </row>
    <row r="12" spans="2:13" ht="17.100000000000001" customHeight="1" thickBot="1" x14ac:dyDescent="0.3">
      <c r="B12" s="186"/>
      <c r="C12" s="184"/>
      <c r="D12" s="48">
        <v>50</v>
      </c>
      <c r="E12" s="53">
        <v>110</v>
      </c>
      <c r="F12" s="53">
        <v>90</v>
      </c>
      <c r="G12" s="53">
        <v>106</v>
      </c>
      <c r="H12" s="53">
        <v>58</v>
      </c>
      <c r="I12" s="54">
        <v>83</v>
      </c>
      <c r="J12" s="54">
        <v>59</v>
      </c>
      <c r="K12" s="52">
        <f t="shared" ref="K12:K26" si="0">D12+E12+F12+G12+H12+I12+J12</f>
        <v>556</v>
      </c>
      <c r="L12" s="179"/>
      <c r="M12" s="26"/>
    </row>
    <row r="13" spans="2:13" ht="17.100000000000001" customHeight="1" thickBot="1" x14ac:dyDescent="0.3">
      <c r="B13" s="185">
        <v>2</v>
      </c>
      <c r="C13" s="183" t="s">
        <v>36</v>
      </c>
      <c r="D13" s="52">
        <v>99</v>
      </c>
      <c r="E13" s="52">
        <v>110</v>
      </c>
      <c r="F13" s="52">
        <v>99</v>
      </c>
      <c r="G13" s="47">
        <v>75</v>
      </c>
      <c r="H13" s="52">
        <v>95</v>
      </c>
      <c r="I13" s="52">
        <v>113</v>
      </c>
      <c r="J13" s="52">
        <v>94</v>
      </c>
      <c r="K13" s="52">
        <f t="shared" si="0"/>
        <v>685</v>
      </c>
      <c r="L13" s="178">
        <f>K13/K14</f>
        <v>1.1435726210350585</v>
      </c>
      <c r="M13" s="26"/>
    </row>
    <row r="14" spans="2:13" ht="17.100000000000001" customHeight="1" thickBot="1" x14ac:dyDescent="0.3">
      <c r="B14" s="186"/>
      <c r="C14" s="184"/>
      <c r="D14" s="54">
        <v>70</v>
      </c>
      <c r="E14" s="54">
        <v>106</v>
      </c>
      <c r="F14" s="54">
        <v>88</v>
      </c>
      <c r="G14" s="50">
        <v>61</v>
      </c>
      <c r="H14" s="54">
        <v>86</v>
      </c>
      <c r="I14" s="54">
        <v>108</v>
      </c>
      <c r="J14" s="54">
        <v>80</v>
      </c>
      <c r="K14" s="52">
        <f t="shared" si="0"/>
        <v>599</v>
      </c>
      <c r="L14" s="179"/>
      <c r="M14" s="26"/>
    </row>
    <row r="15" spans="2:13" ht="17.100000000000001" customHeight="1" thickBot="1" x14ac:dyDescent="0.3">
      <c r="B15" s="185">
        <v>3</v>
      </c>
      <c r="C15" s="183" t="s">
        <v>37</v>
      </c>
      <c r="D15" s="52">
        <v>75</v>
      </c>
      <c r="E15" s="52">
        <v>75</v>
      </c>
      <c r="F15" s="52">
        <v>93</v>
      </c>
      <c r="G15" s="47">
        <v>106</v>
      </c>
      <c r="H15" s="52">
        <v>86</v>
      </c>
      <c r="I15" s="52">
        <v>70</v>
      </c>
      <c r="J15" s="52">
        <v>75</v>
      </c>
      <c r="K15" s="52">
        <f t="shared" si="0"/>
        <v>580</v>
      </c>
      <c r="L15" s="178">
        <f>K15/K16</f>
        <v>1.117533718689788</v>
      </c>
      <c r="M15" s="26"/>
    </row>
    <row r="16" spans="2:13" ht="17.100000000000001" customHeight="1" thickBot="1" x14ac:dyDescent="0.3">
      <c r="B16" s="186"/>
      <c r="C16" s="184"/>
      <c r="D16" s="53">
        <v>53</v>
      </c>
      <c r="E16" s="53">
        <v>58</v>
      </c>
      <c r="F16" s="53">
        <v>76</v>
      </c>
      <c r="G16" s="48">
        <v>104</v>
      </c>
      <c r="H16" s="53">
        <v>95</v>
      </c>
      <c r="I16" s="54">
        <v>76</v>
      </c>
      <c r="J16" s="54">
        <v>57</v>
      </c>
      <c r="K16" s="52">
        <f t="shared" si="0"/>
        <v>519</v>
      </c>
      <c r="L16" s="179"/>
      <c r="M16" s="26"/>
    </row>
    <row r="17" spans="2:13" ht="17.100000000000001" customHeight="1" thickBot="1" x14ac:dyDescent="0.3">
      <c r="B17" s="185">
        <v>4</v>
      </c>
      <c r="C17" s="183" t="s">
        <v>38</v>
      </c>
      <c r="D17" s="52">
        <v>87</v>
      </c>
      <c r="E17" s="52">
        <v>58</v>
      </c>
      <c r="F17" s="52">
        <v>109</v>
      </c>
      <c r="G17" s="47">
        <v>98</v>
      </c>
      <c r="H17" s="52">
        <v>75</v>
      </c>
      <c r="I17" s="52">
        <v>83</v>
      </c>
      <c r="J17" s="52">
        <v>80</v>
      </c>
      <c r="K17" s="52">
        <f t="shared" si="0"/>
        <v>590</v>
      </c>
      <c r="L17" s="178">
        <f>K17/K18</f>
        <v>0.93354430379746833</v>
      </c>
      <c r="M17" s="26"/>
    </row>
    <row r="18" spans="2:13" ht="17.100000000000001" customHeight="1" thickBot="1" x14ac:dyDescent="0.3">
      <c r="B18" s="186"/>
      <c r="C18" s="184"/>
      <c r="D18" s="54">
        <v>105</v>
      </c>
      <c r="E18" s="54">
        <v>75</v>
      </c>
      <c r="F18" s="54">
        <v>107</v>
      </c>
      <c r="G18" s="50">
        <v>92</v>
      </c>
      <c r="H18" s="54">
        <v>59</v>
      </c>
      <c r="I18" s="54">
        <v>100</v>
      </c>
      <c r="J18" s="54">
        <v>94</v>
      </c>
      <c r="K18" s="52">
        <f t="shared" si="0"/>
        <v>632</v>
      </c>
      <c r="L18" s="179"/>
      <c r="M18" s="26"/>
    </row>
    <row r="19" spans="2:13" ht="17.100000000000001" customHeight="1" thickBot="1" x14ac:dyDescent="0.3">
      <c r="B19" s="185">
        <v>5</v>
      </c>
      <c r="C19" s="183" t="s">
        <v>39</v>
      </c>
      <c r="D19" s="52">
        <v>50</v>
      </c>
      <c r="E19" s="52">
        <v>94</v>
      </c>
      <c r="F19" s="52">
        <v>88</v>
      </c>
      <c r="G19" s="47">
        <v>92</v>
      </c>
      <c r="H19" s="52">
        <v>100</v>
      </c>
      <c r="I19" s="52">
        <v>95</v>
      </c>
      <c r="J19" s="52">
        <v>57</v>
      </c>
      <c r="K19" s="52">
        <f t="shared" si="0"/>
        <v>576</v>
      </c>
      <c r="L19" s="178">
        <f>K19/K20</f>
        <v>0.91719745222929938</v>
      </c>
      <c r="M19" s="26"/>
    </row>
    <row r="20" spans="2:13" ht="17.100000000000001" customHeight="1" thickBot="1" x14ac:dyDescent="0.3">
      <c r="B20" s="186"/>
      <c r="C20" s="184"/>
      <c r="D20" s="53">
        <v>75</v>
      </c>
      <c r="E20" s="53">
        <v>85</v>
      </c>
      <c r="F20" s="53">
        <v>99</v>
      </c>
      <c r="G20" s="48">
        <v>98</v>
      </c>
      <c r="H20" s="53">
        <v>105</v>
      </c>
      <c r="I20" s="54">
        <v>91</v>
      </c>
      <c r="J20" s="54">
        <v>75</v>
      </c>
      <c r="K20" s="52">
        <f t="shared" si="0"/>
        <v>628</v>
      </c>
      <c r="L20" s="179"/>
      <c r="M20" s="26"/>
    </row>
    <row r="21" spans="2:13" ht="17.100000000000001" customHeight="1" thickBot="1" x14ac:dyDescent="0.3">
      <c r="B21" s="185">
        <v>6</v>
      </c>
      <c r="C21" s="183" t="s">
        <v>40</v>
      </c>
      <c r="D21" s="52">
        <v>105</v>
      </c>
      <c r="E21" s="52">
        <v>75</v>
      </c>
      <c r="F21" s="52">
        <v>90</v>
      </c>
      <c r="G21" s="47">
        <v>61</v>
      </c>
      <c r="H21" s="52">
        <v>105</v>
      </c>
      <c r="I21" s="52">
        <v>76</v>
      </c>
      <c r="J21" s="52">
        <v>65</v>
      </c>
      <c r="K21" s="52">
        <f t="shared" si="0"/>
        <v>577</v>
      </c>
      <c r="L21" s="178">
        <f>K21/K22</f>
        <v>1.0471869328493648</v>
      </c>
      <c r="M21" s="26"/>
    </row>
    <row r="22" spans="2:13" ht="17.100000000000001" customHeight="1" thickBot="1" x14ac:dyDescent="0.3">
      <c r="B22" s="186"/>
      <c r="C22" s="184"/>
      <c r="D22" s="53">
        <v>87</v>
      </c>
      <c r="E22" s="53">
        <v>59</v>
      </c>
      <c r="F22" s="53">
        <v>81</v>
      </c>
      <c r="G22" s="48">
        <v>75</v>
      </c>
      <c r="H22" s="53">
        <v>100</v>
      </c>
      <c r="I22" s="53">
        <v>70</v>
      </c>
      <c r="J22" s="53">
        <v>79</v>
      </c>
      <c r="K22" s="52">
        <f t="shared" si="0"/>
        <v>551</v>
      </c>
      <c r="L22" s="179"/>
      <c r="M22" s="26"/>
    </row>
    <row r="23" spans="2:13" ht="17.100000000000001" customHeight="1" thickBot="1" x14ac:dyDescent="0.3">
      <c r="B23" s="185">
        <v>7</v>
      </c>
      <c r="C23" s="183" t="s">
        <v>41</v>
      </c>
      <c r="D23" s="52">
        <v>53</v>
      </c>
      <c r="E23" s="52">
        <v>85</v>
      </c>
      <c r="F23" s="52">
        <v>107</v>
      </c>
      <c r="G23" s="47">
        <v>105</v>
      </c>
      <c r="H23" s="52">
        <v>58</v>
      </c>
      <c r="I23" s="52">
        <v>108</v>
      </c>
      <c r="J23" s="52">
        <v>79</v>
      </c>
      <c r="K23" s="52">
        <f t="shared" si="0"/>
        <v>595</v>
      </c>
      <c r="L23" s="178">
        <f>K23/K24</f>
        <v>0.93700787401574803</v>
      </c>
    </row>
    <row r="24" spans="2:13" ht="17.100000000000001" customHeight="1" thickBot="1" x14ac:dyDescent="0.3">
      <c r="B24" s="186"/>
      <c r="C24" s="184"/>
      <c r="D24" s="53">
        <v>75</v>
      </c>
      <c r="E24" s="53">
        <v>94</v>
      </c>
      <c r="F24" s="53">
        <v>109</v>
      </c>
      <c r="G24" s="48">
        <v>104</v>
      </c>
      <c r="H24" s="53">
        <v>75</v>
      </c>
      <c r="I24" s="54">
        <v>113</v>
      </c>
      <c r="J24" s="54">
        <v>65</v>
      </c>
      <c r="K24" s="52">
        <f t="shared" si="0"/>
        <v>635</v>
      </c>
      <c r="L24" s="179"/>
    </row>
    <row r="25" spans="2:13" ht="17.100000000000001" customHeight="1" thickBot="1" x14ac:dyDescent="0.3">
      <c r="B25" s="185">
        <v>8</v>
      </c>
      <c r="C25" s="183" t="s">
        <v>42</v>
      </c>
      <c r="D25" s="52">
        <v>70</v>
      </c>
      <c r="E25" s="52">
        <v>59</v>
      </c>
      <c r="F25" s="52">
        <v>76</v>
      </c>
      <c r="G25" s="47">
        <v>104</v>
      </c>
      <c r="H25" s="52">
        <v>59</v>
      </c>
      <c r="I25" s="52">
        <v>91</v>
      </c>
      <c r="J25" s="52">
        <v>59</v>
      </c>
      <c r="K25" s="52">
        <f t="shared" si="0"/>
        <v>518</v>
      </c>
      <c r="L25" s="178">
        <f>K25/K26</f>
        <v>0.83954619124797403</v>
      </c>
    </row>
    <row r="26" spans="2:13" ht="17.45" customHeight="1" thickBot="1" x14ac:dyDescent="0.3">
      <c r="B26" s="186"/>
      <c r="C26" s="184"/>
      <c r="D26" s="53">
        <v>99</v>
      </c>
      <c r="E26" s="53">
        <v>75</v>
      </c>
      <c r="F26" s="53">
        <v>93</v>
      </c>
      <c r="G26" s="48">
        <v>105</v>
      </c>
      <c r="H26" s="53">
        <v>75</v>
      </c>
      <c r="I26" s="53">
        <v>95</v>
      </c>
      <c r="J26" s="53">
        <v>75</v>
      </c>
      <c r="K26" s="161">
        <f t="shared" si="0"/>
        <v>617</v>
      </c>
      <c r="L26" s="179"/>
    </row>
    <row r="27" spans="2:13" ht="17.45" customHeight="1" x14ac:dyDescent="0.25"/>
    <row r="28" spans="2:13" ht="17.45" customHeight="1" x14ac:dyDescent="0.25"/>
  </sheetData>
  <mergeCells count="35">
    <mergeCell ref="B13:B14"/>
    <mergeCell ref="E8:E10"/>
    <mergeCell ref="D8:D10"/>
    <mergeCell ref="C8:C10"/>
    <mergeCell ref="B11:B12"/>
    <mergeCell ref="C11:C12"/>
    <mergeCell ref="B8:B10"/>
    <mergeCell ref="B15:B16"/>
    <mergeCell ref="C17:C18"/>
    <mergeCell ref="B17:B18"/>
    <mergeCell ref="B25:B26"/>
    <mergeCell ref="B23:B24"/>
    <mergeCell ref="B21:B22"/>
    <mergeCell ref="B19:B20"/>
    <mergeCell ref="C23:C24"/>
    <mergeCell ref="L25:L26"/>
    <mergeCell ref="C25:C26"/>
    <mergeCell ref="L23:L24"/>
    <mergeCell ref="L21:L22"/>
    <mergeCell ref="C21:C22"/>
    <mergeCell ref="L19:L20"/>
    <mergeCell ref="C19:C20"/>
    <mergeCell ref="L13:L14"/>
    <mergeCell ref="C15:C16"/>
    <mergeCell ref="C13:C14"/>
    <mergeCell ref="K8:K10"/>
    <mergeCell ref="L17:L18"/>
    <mergeCell ref="F8:F10"/>
    <mergeCell ref="G8:G10"/>
    <mergeCell ref="H8:H10"/>
    <mergeCell ref="L8:L10"/>
    <mergeCell ref="I8:I10"/>
    <mergeCell ref="J8:J10"/>
    <mergeCell ref="L11:L12"/>
    <mergeCell ref="L15:L16"/>
  </mergeCells>
  <phoneticPr fontId="0" type="noConversion"/>
  <pageMargins left="0.49" right="0.25" top="0.14000000000000001" bottom="0.11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29"/>
  <sheetViews>
    <sheetView tabSelected="1" topLeftCell="A20" zoomScale="106" zoomScaleNormal="106" workbookViewId="0">
      <selection activeCell="C21" sqref="C21"/>
    </sheetView>
  </sheetViews>
  <sheetFormatPr defaultRowHeight="15" x14ac:dyDescent="0.25"/>
  <cols>
    <col min="1" max="1" width="4.42578125" style="22" customWidth="1"/>
    <col min="2" max="2" width="27.85546875" style="22" customWidth="1"/>
    <col min="3" max="3" width="2.28515625" style="23" customWidth="1"/>
    <col min="4" max="4" width="2.28515625" style="24" customWidth="1"/>
    <col min="5" max="5" width="2.28515625" style="25" customWidth="1"/>
    <col min="6" max="6" width="2.28515625" style="23" customWidth="1"/>
    <col min="7" max="7" width="2.28515625" style="24" customWidth="1"/>
    <col min="8" max="8" width="2.28515625" style="25" customWidth="1"/>
    <col min="9" max="9" width="2.28515625" style="23" customWidth="1"/>
    <col min="10" max="10" width="2.28515625" style="24" customWidth="1"/>
    <col min="11" max="11" width="2.28515625" style="25" customWidth="1"/>
    <col min="12" max="12" width="2.28515625" style="23" customWidth="1"/>
    <col min="13" max="13" width="2.28515625" style="24" customWidth="1"/>
    <col min="14" max="14" width="2.28515625" style="25" customWidth="1"/>
    <col min="15" max="15" width="2.28515625" style="23" customWidth="1"/>
    <col min="16" max="16" width="2.28515625" style="24" customWidth="1"/>
    <col min="17" max="17" width="2.28515625" style="25" customWidth="1"/>
    <col min="18" max="18" width="2.28515625" style="23" customWidth="1"/>
    <col min="19" max="19" width="2.28515625" style="24" customWidth="1"/>
    <col min="20" max="20" width="2.28515625" style="25" customWidth="1"/>
    <col min="21" max="22" width="2.28515625" style="24" customWidth="1"/>
    <col min="23" max="23" width="2.28515625" style="25" customWidth="1"/>
    <col min="24" max="24" width="2.28515625" style="23" customWidth="1"/>
    <col min="25" max="25" width="2.28515625" style="24" customWidth="1"/>
    <col min="26" max="26" width="2.28515625" style="25" customWidth="1"/>
    <col min="27" max="27" width="7.85546875" style="55" customWidth="1"/>
    <col min="28" max="28" width="8.5703125" style="22" customWidth="1"/>
    <col min="29" max="29" width="5.140625" style="22" customWidth="1"/>
    <col min="30" max="30" width="5.42578125" style="22" customWidth="1"/>
    <col min="31" max="31" width="5.28515625" style="22" customWidth="1"/>
    <col min="32" max="32" width="4.7109375" style="22" customWidth="1"/>
    <col min="33" max="16384" width="9.140625" style="22"/>
  </cols>
  <sheetData>
    <row r="1" spans="1:33" ht="19.5" x14ac:dyDescent="0.25">
      <c r="N1" s="29"/>
      <c r="P1" s="10"/>
      <c r="Q1" s="10" t="s">
        <v>15</v>
      </c>
    </row>
    <row r="2" spans="1:33" ht="19.5" x14ac:dyDescent="0.25">
      <c r="N2" s="29"/>
      <c r="P2" s="10"/>
      <c r="Q2" s="10" t="s">
        <v>16</v>
      </c>
    </row>
    <row r="3" spans="1:33" ht="19.5" x14ac:dyDescent="0.25">
      <c r="N3" s="29"/>
      <c r="P3" s="10"/>
      <c r="Q3" s="66" t="s">
        <v>32</v>
      </c>
    </row>
    <row r="4" spans="1:33" ht="19.5" x14ac:dyDescent="0.25">
      <c r="Q4" s="10" t="s">
        <v>31</v>
      </c>
    </row>
    <row r="5" spans="1:33" ht="27" x14ac:dyDescent="0.25">
      <c r="N5" s="30"/>
      <c r="P5" s="11"/>
      <c r="Q5" s="11" t="s">
        <v>17</v>
      </c>
    </row>
    <row r="6" spans="1:33" ht="20.25" customHeight="1" thickBot="1" x14ac:dyDescent="0.3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12" t="s">
        <v>65</v>
      </c>
      <c r="T6" s="21"/>
      <c r="U6" s="12"/>
      <c r="V6" s="21"/>
      <c r="W6" s="21"/>
      <c r="X6" s="21"/>
      <c r="Y6" s="21"/>
      <c r="Z6" s="21"/>
      <c r="AA6" s="12"/>
      <c r="AB6" s="21"/>
      <c r="AC6" s="21"/>
      <c r="AD6" s="21"/>
      <c r="AE6" s="21"/>
      <c r="AF6" s="21"/>
      <c r="AG6" s="21"/>
    </row>
    <row r="7" spans="1:33" ht="21" thickBot="1" x14ac:dyDescent="0.35">
      <c r="A7" s="200" t="s">
        <v>63</v>
      </c>
      <c r="B7" s="201"/>
      <c r="C7" s="188"/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90"/>
      <c r="O7" s="188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190"/>
      <c r="AA7" s="117"/>
      <c r="AB7" s="117"/>
      <c r="AC7" s="200" t="s">
        <v>64</v>
      </c>
      <c r="AD7" s="202"/>
      <c r="AE7" s="202"/>
      <c r="AF7" s="202"/>
      <c r="AG7" s="201"/>
    </row>
    <row r="8" spans="1:33" ht="20.100000000000001" customHeight="1" x14ac:dyDescent="0.25">
      <c r="A8" s="185" t="s">
        <v>0</v>
      </c>
      <c r="B8" s="185" t="s">
        <v>1</v>
      </c>
      <c r="C8" s="194">
        <v>1</v>
      </c>
      <c r="D8" s="195"/>
      <c r="E8" s="196"/>
      <c r="F8" s="194">
        <v>2</v>
      </c>
      <c r="G8" s="195"/>
      <c r="H8" s="196"/>
      <c r="I8" s="194">
        <v>3</v>
      </c>
      <c r="J8" s="195"/>
      <c r="K8" s="196"/>
      <c r="L8" s="194">
        <v>4</v>
      </c>
      <c r="M8" s="195"/>
      <c r="N8" s="196"/>
      <c r="O8" s="194">
        <v>5</v>
      </c>
      <c r="P8" s="195"/>
      <c r="Q8" s="196"/>
      <c r="R8" s="194">
        <v>6</v>
      </c>
      <c r="S8" s="195"/>
      <c r="T8" s="196"/>
      <c r="U8" s="194">
        <v>7</v>
      </c>
      <c r="V8" s="195"/>
      <c r="W8" s="196"/>
      <c r="X8" s="194">
        <v>8</v>
      </c>
      <c r="Y8" s="195"/>
      <c r="Z8" s="196"/>
      <c r="AA8" s="185" t="s">
        <v>4</v>
      </c>
      <c r="AB8" s="185" t="s">
        <v>18</v>
      </c>
      <c r="AC8" s="194" t="s">
        <v>14</v>
      </c>
      <c r="AD8" s="196"/>
      <c r="AE8" s="194" t="s">
        <v>3</v>
      </c>
      <c r="AF8" s="196"/>
      <c r="AG8" s="185" t="s">
        <v>2</v>
      </c>
    </row>
    <row r="9" spans="1:33" ht="20.100000000000001" customHeight="1" thickBot="1" x14ac:dyDescent="0.3">
      <c r="A9" s="186"/>
      <c r="B9" s="186"/>
      <c r="C9" s="197"/>
      <c r="D9" s="198"/>
      <c r="E9" s="199"/>
      <c r="F9" s="197"/>
      <c r="G9" s="198"/>
      <c r="H9" s="199"/>
      <c r="I9" s="197"/>
      <c r="J9" s="198"/>
      <c r="K9" s="199"/>
      <c r="L9" s="197"/>
      <c r="M9" s="198"/>
      <c r="N9" s="199"/>
      <c r="O9" s="197"/>
      <c r="P9" s="198"/>
      <c r="Q9" s="199"/>
      <c r="R9" s="197"/>
      <c r="S9" s="198"/>
      <c r="T9" s="199"/>
      <c r="U9" s="197"/>
      <c r="V9" s="198"/>
      <c r="W9" s="199"/>
      <c r="X9" s="197"/>
      <c r="Y9" s="198"/>
      <c r="Z9" s="199"/>
      <c r="AA9" s="191"/>
      <c r="AB9" s="191"/>
      <c r="AC9" s="197"/>
      <c r="AD9" s="199"/>
      <c r="AE9" s="197"/>
      <c r="AF9" s="199"/>
      <c r="AG9" s="191"/>
    </row>
    <row r="10" spans="1:33" ht="18.95" customHeight="1" x14ac:dyDescent="0.25">
      <c r="A10" s="185">
        <v>1</v>
      </c>
      <c r="B10" s="220" t="str">
        <f>Лист1!C11</f>
        <v>«Алтай-2»                                               ВКО</v>
      </c>
      <c r="C10" s="18"/>
      <c r="D10" s="7"/>
      <c r="E10" s="28"/>
      <c r="F10" s="32">
        <v>2</v>
      </c>
      <c r="G10" s="8" t="s">
        <v>47</v>
      </c>
      <c r="H10" s="33">
        <v>3</v>
      </c>
      <c r="I10" s="32">
        <v>2</v>
      </c>
      <c r="J10" s="8" t="s">
        <v>47</v>
      </c>
      <c r="K10" s="33">
        <v>3</v>
      </c>
      <c r="L10" s="32">
        <v>3</v>
      </c>
      <c r="M10" s="8" t="s">
        <v>47</v>
      </c>
      <c r="N10" s="33">
        <v>1</v>
      </c>
      <c r="O10" s="32">
        <v>3</v>
      </c>
      <c r="P10" s="8" t="s">
        <v>47</v>
      </c>
      <c r="Q10" s="33">
        <v>0</v>
      </c>
      <c r="R10" s="32">
        <v>0</v>
      </c>
      <c r="S10" s="8" t="s">
        <v>47</v>
      </c>
      <c r="T10" s="33">
        <v>3</v>
      </c>
      <c r="U10" s="32">
        <v>3</v>
      </c>
      <c r="V10" s="8" t="s">
        <v>47</v>
      </c>
      <c r="W10" s="33">
        <v>0</v>
      </c>
      <c r="X10" s="32">
        <v>3</v>
      </c>
      <c r="Y10" s="8" t="s">
        <v>47</v>
      </c>
      <c r="Z10" s="33">
        <v>0</v>
      </c>
      <c r="AA10" s="192">
        <f>G11+J11+M11+P11+S11+V11+Y11</f>
        <v>14</v>
      </c>
      <c r="AB10" s="185">
        <v>4</v>
      </c>
      <c r="AC10" s="9">
        <f>F10+I10+L10+O10+R10+U10+X10</f>
        <v>16</v>
      </c>
      <c r="AD10" s="3">
        <f>H10+K10+N10+Q10+T10+W10+Z10</f>
        <v>10</v>
      </c>
      <c r="AE10" s="3">
        <f>Лист1!K11</f>
        <v>616</v>
      </c>
      <c r="AF10" s="4">
        <f>Лист1!K12</f>
        <v>556</v>
      </c>
      <c r="AG10" s="211">
        <v>4</v>
      </c>
    </row>
    <row r="11" spans="1:33" ht="18.95" customHeight="1" thickBot="1" x14ac:dyDescent="0.3">
      <c r="A11" s="186"/>
      <c r="B11" s="221"/>
      <c r="C11" s="19"/>
      <c r="D11" s="17"/>
      <c r="E11" s="31"/>
      <c r="F11" s="159"/>
      <c r="G11" s="15">
        <v>1</v>
      </c>
      <c r="H11" s="39"/>
      <c r="I11" s="166"/>
      <c r="J11" s="15">
        <v>1</v>
      </c>
      <c r="K11" s="39"/>
      <c r="L11" s="170"/>
      <c r="M11" s="15">
        <v>3</v>
      </c>
      <c r="N11" s="39"/>
      <c r="O11" s="126"/>
      <c r="P11" s="15">
        <v>3</v>
      </c>
      <c r="Q11" s="39"/>
      <c r="R11" s="164"/>
      <c r="S11" s="15">
        <v>0</v>
      </c>
      <c r="T11" s="39"/>
      <c r="U11" s="167"/>
      <c r="V11" s="15">
        <v>3</v>
      </c>
      <c r="W11" s="39"/>
      <c r="X11" s="174"/>
      <c r="Y11" s="15">
        <v>3</v>
      </c>
      <c r="Z11" s="39"/>
      <c r="AA11" s="193"/>
      <c r="AB11" s="186"/>
      <c r="AC11" s="207">
        <f>AC10/AD10</f>
        <v>1.6</v>
      </c>
      <c r="AD11" s="208"/>
      <c r="AE11" s="203">
        <f>AE10/AF10</f>
        <v>1.1079136690647482</v>
      </c>
      <c r="AF11" s="204"/>
      <c r="AG11" s="212"/>
    </row>
    <row r="12" spans="1:33" ht="18.95" customHeight="1" x14ac:dyDescent="0.25">
      <c r="A12" s="185">
        <v>2</v>
      </c>
      <c r="B12" s="223" t="str">
        <f>Лист1!C13</f>
        <v>«Павлодар-2»                           г.Павлодар</v>
      </c>
      <c r="C12" s="32">
        <f>H10</f>
        <v>3</v>
      </c>
      <c r="D12" s="8" t="str">
        <f>G10</f>
        <v>:</v>
      </c>
      <c r="E12" s="33">
        <f>F10</f>
        <v>2</v>
      </c>
      <c r="F12" s="7"/>
      <c r="G12" s="7"/>
      <c r="H12" s="7"/>
      <c r="I12" s="32">
        <v>3</v>
      </c>
      <c r="J12" s="8" t="s">
        <v>47</v>
      </c>
      <c r="K12" s="33">
        <v>1</v>
      </c>
      <c r="L12" s="32">
        <v>3</v>
      </c>
      <c r="M12" s="8" t="s">
        <v>47</v>
      </c>
      <c r="N12" s="33">
        <v>1</v>
      </c>
      <c r="O12" s="32">
        <v>3</v>
      </c>
      <c r="P12" s="8" t="s">
        <v>47</v>
      </c>
      <c r="Q12" s="33">
        <v>1</v>
      </c>
      <c r="R12" s="32">
        <v>3</v>
      </c>
      <c r="S12" s="8" t="s">
        <v>47</v>
      </c>
      <c r="T12" s="33">
        <v>0</v>
      </c>
      <c r="U12" s="32">
        <v>2</v>
      </c>
      <c r="V12" s="8" t="s">
        <v>47</v>
      </c>
      <c r="W12" s="33">
        <v>3</v>
      </c>
      <c r="X12" s="32">
        <v>3</v>
      </c>
      <c r="Y12" s="8" t="s">
        <v>47</v>
      </c>
      <c r="Z12" s="33">
        <v>1</v>
      </c>
      <c r="AA12" s="192">
        <f>D13+J13+M13+P13+S13+V13+Y13</f>
        <v>18</v>
      </c>
      <c r="AB12" s="185">
        <v>6</v>
      </c>
      <c r="AC12" s="9">
        <f>C12+I12+L12+O12+R12+U12+X12</f>
        <v>20</v>
      </c>
      <c r="AD12" s="3">
        <f>E12+K12+N12+Q12+T12+W12+Z12</f>
        <v>9</v>
      </c>
      <c r="AE12" s="3">
        <f>Лист1!K13</f>
        <v>685</v>
      </c>
      <c r="AF12" s="4">
        <f>Лист1!K14</f>
        <v>599</v>
      </c>
      <c r="AG12" s="211">
        <v>1</v>
      </c>
    </row>
    <row r="13" spans="1:33" ht="18.95" customHeight="1" thickBot="1" x14ac:dyDescent="0.3">
      <c r="A13" s="191"/>
      <c r="B13" s="224"/>
      <c r="C13" s="34"/>
      <c r="D13" s="16">
        <v>2</v>
      </c>
      <c r="E13" s="35"/>
      <c r="F13" s="14"/>
      <c r="G13" s="14"/>
      <c r="H13" s="14"/>
      <c r="I13" s="167"/>
      <c r="J13" s="15">
        <v>3</v>
      </c>
      <c r="K13" s="39"/>
      <c r="L13" s="173"/>
      <c r="M13" s="15">
        <v>3</v>
      </c>
      <c r="N13" s="39"/>
      <c r="O13" s="163"/>
      <c r="P13" s="15">
        <v>3</v>
      </c>
      <c r="Q13" s="39"/>
      <c r="R13" s="165"/>
      <c r="S13" s="15">
        <v>3</v>
      </c>
      <c r="T13" s="39"/>
      <c r="U13" s="168"/>
      <c r="V13" s="15">
        <v>1</v>
      </c>
      <c r="W13" s="39"/>
      <c r="X13" s="122"/>
      <c r="Y13" s="15">
        <v>3</v>
      </c>
      <c r="Z13" s="39"/>
      <c r="AA13" s="193"/>
      <c r="AB13" s="186"/>
      <c r="AC13" s="209">
        <f>AC12/AD12</f>
        <v>2.2222222222222223</v>
      </c>
      <c r="AD13" s="210"/>
      <c r="AE13" s="205">
        <f>AE12/AF12</f>
        <v>1.1435726210350585</v>
      </c>
      <c r="AF13" s="206"/>
      <c r="AG13" s="212"/>
    </row>
    <row r="14" spans="1:33" ht="18.95" customHeight="1" x14ac:dyDescent="0.25">
      <c r="A14" s="185">
        <v>3</v>
      </c>
      <c r="B14" s="220" t="str">
        <f>Лист1!C15</f>
        <v>«Буревестник-2»                        г.Алматы</v>
      </c>
      <c r="C14" s="32">
        <f>K10</f>
        <v>3</v>
      </c>
      <c r="D14" s="8" t="str">
        <f>J10</f>
        <v>:</v>
      </c>
      <c r="E14" s="33">
        <f>I10</f>
        <v>2</v>
      </c>
      <c r="F14" s="8">
        <f>K12</f>
        <v>1</v>
      </c>
      <c r="G14" s="8" t="str">
        <f>J12</f>
        <v>:</v>
      </c>
      <c r="H14" s="8">
        <f>I12</f>
        <v>3</v>
      </c>
      <c r="I14" s="36"/>
      <c r="J14" s="7"/>
      <c r="K14" s="37"/>
      <c r="L14" s="32">
        <v>3</v>
      </c>
      <c r="M14" s="8" t="s">
        <v>47</v>
      </c>
      <c r="N14" s="33">
        <v>0</v>
      </c>
      <c r="O14" s="32">
        <v>3</v>
      </c>
      <c r="P14" s="8" t="s">
        <v>47</v>
      </c>
      <c r="Q14" s="33">
        <v>0</v>
      </c>
      <c r="R14" s="32">
        <v>0</v>
      </c>
      <c r="S14" s="8" t="s">
        <v>47</v>
      </c>
      <c r="T14" s="33">
        <v>3</v>
      </c>
      <c r="U14" s="32">
        <v>3</v>
      </c>
      <c r="V14" s="8" t="s">
        <v>47</v>
      </c>
      <c r="W14" s="33">
        <v>0</v>
      </c>
      <c r="X14" s="32">
        <v>3</v>
      </c>
      <c r="Y14" s="8" t="s">
        <v>47</v>
      </c>
      <c r="Z14" s="33">
        <v>1</v>
      </c>
      <c r="AA14" s="192">
        <f>D15+G15+M15+P15+S15+V15+Y15</f>
        <v>14</v>
      </c>
      <c r="AB14" s="185">
        <v>5</v>
      </c>
      <c r="AC14" s="13">
        <f>C14+F14+L14+O14+R14+U14+X14</f>
        <v>16</v>
      </c>
      <c r="AD14" s="5">
        <f>E14+H14+N14+Q14+T14+W14+Z14</f>
        <v>9</v>
      </c>
      <c r="AE14" s="5">
        <f>Лист1!K15</f>
        <v>580</v>
      </c>
      <c r="AF14" s="6">
        <f>Лист1!K16</f>
        <v>519</v>
      </c>
      <c r="AG14" s="211">
        <v>2</v>
      </c>
    </row>
    <row r="15" spans="1:33" ht="18.95" customHeight="1" thickBot="1" x14ac:dyDescent="0.3">
      <c r="A15" s="191"/>
      <c r="B15" s="222"/>
      <c r="C15" s="38"/>
      <c r="D15" s="15">
        <v>2</v>
      </c>
      <c r="E15" s="39"/>
      <c r="F15" s="16"/>
      <c r="G15" s="16">
        <v>0</v>
      </c>
      <c r="H15" s="16"/>
      <c r="I15" s="43"/>
      <c r="J15" s="14"/>
      <c r="K15" s="44"/>
      <c r="L15" s="159"/>
      <c r="M15" s="15">
        <v>3</v>
      </c>
      <c r="N15" s="39"/>
      <c r="O15" s="171"/>
      <c r="P15" s="15">
        <v>3</v>
      </c>
      <c r="Q15" s="39"/>
      <c r="R15" s="169"/>
      <c r="S15" s="15">
        <v>0</v>
      </c>
      <c r="T15" s="39"/>
      <c r="U15" s="126"/>
      <c r="V15" s="15">
        <v>3</v>
      </c>
      <c r="W15" s="39"/>
      <c r="X15" s="160"/>
      <c r="Y15" s="15">
        <v>3</v>
      </c>
      <c r="Z15" s="39"/>
      <c r="AA15" s="193"/>
      <c r="AB15" s="186"/>
      <c r="AC15" s="207">
        <f>AC14/AD14</f>
        <v>1.7777777777777777</v>
      </c>
      <c r="AD15" s="208"/>
      <c r="AE15" s="203">
        <f>AE14/AF14</f>
        <v>1.117533718689788</v>
      </c>
      <c r="AF15" s="204"/>
      <c r="AG15" s="212"/>
    </row>
    <row r="16" spans="1:33" ht="18.95" customHeight="1" x14ac:dyDescent="0.25">
      <c r="A16" s="185">
        <v>4</v>
      </c>
      <c r="B16" s="220" t="str">
        <f>Лист1!C17</f>
        <v>«Есиль СК-2»                  г.Петропавловск</v>
      </c>
      <c r="C16" s="32">
        <f>N10</f>
        <v>1</v>
      </c>
      <c r="D16" s="8" t="str">
        <f>M10</f>
        <v>:</v>
      </c>
      <c r="E16" s="33">
        <f>L10</f>
        <v>3</v>
      </c>
      <c r="F16" s="32">
        <f>N12</f>
        <v>1</v>
      </c>
      <c r="G16" s="8" t="str">
        <f>M12</f>
        <v>:</v>
      </c>
      <c r="H16" s="33">
        <f>L12</f>
        <v>3</v>
      </c>
      <c r="I16" s="8">
        <f>N14</f>
        <v>0</v>
      </c>
      <c r="J16" s="8" t="str">
        <f>M14</f>
        <v>:</v>
      </c>
      <c r="K16" s="8">
        <f>L14</f>
        <v>3</v>
      </c>
      <c r="L16" s="36"/>
      <c r="M16" s="7"/>
      <c r="N16" s="37"/>
      <c r="O16" s="32">
        <v>3</v>
      </c>
      <c r="P16" s="8" t="s">
        <v>47</v>
      </c>
      <c r="Q16" s="33">
        <v>1</v>
      </c>
      <c r="R16" s="32">
        <v>1</v>
      </c>
      <c r="S16" s="8" t="s">
        <v>47</v>
      </c>
      <c r="T16" s="33">
        <v>3</v>
      </c>
      <c r="U16" s="32">
        <v>2</v>
      </c>
      <c r="V16" s="8" t="s">
        <v>47</v>
      </c>
      <c r="W16" s="33">
        <v>3</v>
      </c>
      <c r="X16" s="32">
        <v>3</v>
      </c>
      <c r="Y16" s="8" t="s">
        <v>47</v>
      </c>
      <c r="Z16" s="33">
        <v>0</v>
      </c>
      <c r="AA16" s="192">
        <f>D17+G17+J17+P17+S17+V17+Y17</f>
        <v>7</v>
      </c>
      <c r="AB16" s="185">
        <v>2</v>
      </c>
      <c r="AC16" s="9">
        <f>C16+F16+I16+O16+R16+U16+X16</f>
        <v>11</v>
      </c>
      <c r="AD16" s="3">
        <f>E16+H16+K16+Q16+T16+W16+Z16</f>
        <v>16</v>
      </c>
      <c r="AE16" s="3">
        <f>Лист1!K17</f>
        <v>590</v>
      </c>
      <c r="AF16" s="4">
        <f>Лист1!K18</f>
        <v>632</v>
      </c>
      <c r="AG16" s="211">
        <v>6</v>
      </c>
    </row>
    <row r="17" spans="1:33" ht="18.95" customHeight="1" thickBot="1" x14ac:dyDescent="0.3">
      <c r="A17" s="191"/>
      <c r="B17" s="221"/>
      <c r="C17" s="34"/>
      <c r="D17" s="16">
        <v>0</v>
      </c>
      <c r="E17" s="35"/>
      <c r="F17" s="34"/>
      <c r="G17" s="16">
        <v>0</v>
      </c>
      <c r="H17" s="35"/>
      <c r="I17" s="16"/>
      <c r="J17" s="16">
        <v>0</v>
      </c>
      <c r="K17" s="16"/>
      <c r="L17" s="40"/>
      <c r="M17" s="17"/>
      <c r="N17" s="41"/>
      <c r="O17" s="165"/>
      <c r="P17" s="15">
        <v>3</v>
      </c>
      <c r="Q17" s="39"/>
      <c r="R17" s="122"/>
      <c r="S17" s="15">
        <v>0</v>
      </c>
      <c r="T17" s="39"/>
      <c r="U17" s="162"/>
      <c r="V17" s="15">
        <v>1</v>
      </c>
      <c r="W17" s="39"/>
      <c r="X17" s="167"/>
      <c r="Y17" s="15">
        <v>3</v>
      </c>
      <c r="Z17" s="39"/>
      <c r="AA17" s="193"/>
      <c r="AB17" s="186"/>
      <c r="AC17" s="209">
        <f>AC16/AD16</f>
        <v>0.6875</v>
      </c>
      <c r="AD17" s="219"/>
      <c r="AE17" s="205">
        <f>AE16/AF16</f>
        <v>0.93354430379746833</v>
      </c>
      <c r="AF17" s="206"/>
      <c r="AG17" s="212"/>
    </row>
    <row r="18" spans="1:33" ht="18.95" customHeight="1" x14ac:dyDescent="0.25">
      <c r="A18" s="185">
        <v>5</v>
      </c>
      <c r="B18" s="220" t="str">
        <f>Лист1!C19</f>
        <v>«Мангыстау-2»                                              г. Актау</v>
      </c>
      <c r="C18" s="32">
        <f>Q10</f>
        <v>0</v>
      </c>
      <c r="D18" s="8" t="str">
        <f>P10</f>
        <v>:</v>
      </c>
      <c r="E18" s="33">
        <f>O10</f>
        <v>3</v>
      </c>
      <c r="F18" s="32">
        <f>Q12</f>
        <v>1</v>
      </c>
      <c r="G18" s="8" t="str">
        <f>P12</f>
        <v>:</v>
      </c>
      <c r="H18" s="33">
        <f>O12</f>
        <v>3</v>
      </c>
      <c r="I18" s="32">
        <f>Q14</f>
        <v>0</v>
      </c>
      <c r="J18" s="8" t="str">
        <f>P14</f>
        <v>:</v>
      </c>
      <c r="K18" s="33">
        <f>O14</f>
        <v>3</v>
      </c>
      <c r="L18" s="32">
        <f>Q16</f>
        <v>1</v>
      </c>
      <c r="M18" s="8" t="str">
        <f>P16</f>
        <v>:</v>
      </c>
      <c r="N18" s="33">
        <f>O16</f>
        <v>3</v>
      </c>
      <c r="O18" s="42"/>
      <c r="P18" s="42"/>
      <c r="Q18" s="42"/>
      <c r="R18" s="32">
        <v>2</v>
      </c>
      <c r="S18" s="8" t="s">
        <v>47</v>
      </c>
      <c r="T18" s="33">
        <v>3</v>
      </c>
      <c r="U18" s="32">
        <v>3</v>
      </c>
      <c r="V18" s="8" t="s">
        <v>47</v>
      </c>
      <c r="W18" s="33">
        <v>1</v>
      </c>
      <c r="X18" s="32">
        <v>3</v>
      </c>
      <c r="Y18" s="8" t="s">
        <v>47</v>
      </c>
      <c r="Z18" s="33">
        <v>1</v>
      </c>
      <c r="AA18" s="192">
        <f>D19+G19+J19+M19+S19+V19+Y19</f>
        <v>7</v>
      </c>
      <c r="AB18" s="185">
        <v>2</v>
      </c>
      <c r="AC18" s="13">
        <f>C18+F18+I18+L18+R18+U18+X18</f>
        <v>10</v>
      </c>
      <c r="AD18" s="5">
        <f>E18+H18+K18+N18+T18+W18+Z18</f>
        <v>17</v>
      </c>
      <c r="AE18" s="5">
        <f>Лист1!K19</f>
        <v>576</v>
      </c>
      <c r="AF18" s="6">
        <f>Лист1!K20</f>
        <v>628</v>
      </c>
      <c r="AG18" s="211">
        <v>7</v>
      </c>
    </row>
    <row r="19" spans="1:33" ht="18.95" customHeight="1" thickBot="1" x14ac:dyDescent="0.3">
      <c r="A19" s="191"/>
      <c r="B19" s="222"/>
      <c r="C19" s="34"/>
      <c r="D19" s="16">
        <v>0</v>
      </c>
      <c r="E19" s="35"/>
      <c r="F19" s="34"/>
      <c r="G19" s="16">
        <v>0</v>
      </c>
      <c r="H19" s="35"/>
      <c r="I19" s="34"/>
      <c r="J19" s="16">
        <v>0</v>
      </c>
      <c r="K19" s="35"/>
      <c r="L19" s="34"/>
      <c r="M19" s="16">
        <v>0</v>
      </c>
      <c r="N19" s="35"/>
      <c r="O19" s="17"/>
      <c r="P19" s="17"/>
      <c r="Q19" s="17"/>
      <c r="R19" s="167"/>
      <c r="S19" s="15">
        <v>1</v>
      </c>
      <c r="T19" s="39"/>
      <c r="U19" s="159"/>
      <c r="V19" s="15">
        <v>3</v>
      </c>
      <c r="W19" s="39"/>
      <c r="X19" s="168"/>
      <c r="Y19" s="15">
        <v>3</v>
      </c>
      <c r="Z19" s="39"/>
      <c r="AA19" s="193"/>
      <c r="AB19" s="186"/>
      <c r="AC19" s="207">
        <f>AC18/AD18</f>
        <v>0.58823529411764708</v>
      </c>
      <c r="AD19" s="208"/>
      <c r="AE19" s="203">
        <f>AE18/AF18</f>
        <v>0.91719745222929938</v>
      </c>
      <c r="AF19" s="204"/>
      <c r="AG19" s="212"/>
    </row>
    <row r="20" spans="1:33" ht="18.95" customHeight="1" x14ac:dyDescent="0.25">
      <c r="A20" s="185">
        <v>6</v>
      </c>
      <c r="B20" s="220" t="str">
        <f>Лист1!C21</f>
        <v>«Тараз-2»                                         г.Тараз</v>
      </c>
      <c r="C20" s="32">
        <f>T10</f>
        <v>3</v>
      </c>
      <c r="D20" s="8" t="str">
        <f>S10</f>
        <v>:</v>
      </c>
      <c r="E20" s="33">
        <f>R10</f>
        <v>0</v>
      </c>
      <c r="F20" s="32">
        <f>T12</f>
        <v>0</v>
      </c>
      <c r="G20" s="8" t="str">
        <f>S12</f>
        <v>:</v>
      </c>
      <c r="H20" s="33">
        <f>R12</f>
        <v>3</v>
      </c>
      <c r="I20" s="32">
        <f>T14</f>
        <v>3</v>
      </c>
      <c r="J20" s="8" t="str">
        <f>S14</f>
        <v>:</v>
      </c>
      <c r="K20" s="33">
        <f>R14</f>
        <v>0</v>
      </c>
      <c r="L20" s="32">
        <f>T16</f>
        <v>3</v>
      </c>
      <c r="M20" s="8" t="str">
        <f>S16</f>
        <v>:</v>
      </c>
      <c r="N20" s="33">
        <f>R16</f>
        <v>1</v>
      </c>
      <c r="O20" s="32">
        <f>T18</f>
        <v>3</v>
      </c>
      <c r="P20" s="8" t="str">
        <f>S18</f>
        <v>:</v>
      </c>
      <c r="Q20" s="33">
        <f>R18</f>
        <v>2</v>
      </c>
      <c r="R20" s="36"/>
      <c r="S20" s="7"/>
      <c r="T20" s="37"/>
      <c r="U20" s="32">
        <v>0</v>
      </c>
      <c r="V20" s="8" t="s">
        <v>47</v>
      </c>
      <c r="W20" s="33">
        <v>3</v>
      </c>
      <c r="X20" s="32">
        <v>3</v>
      </c>
      <c r="Y20" s="8" t="s">
        <v>47</v>
      </c>
      <c r="Z20" s="33">
        <v>0</v>
      </c>
      <c r="AA20" s="192">
        <f>D21+G21+J21+M21+P21+V21+Y21</f>
        <v>14</v>
      </c>
      <c r="AB20" s="185">
        <v>5</v>
      </c>
      <c r="AC20" s="9">
        <f>C20+F20+I20+L20+O20+U20+X20</f>
        <v>15</v>
      </c>
      <c r="AD20" s="3">
        <f>E20+H20+K20+N20+Q20+W20+Z20</f>
        <v>9</v>
      </c>
      <c r="AE20" s="3">
        <f>Лист1!K21</f>
        <v>577</v>
      </c>
      <c r="AF20" s="4">
        <f>Лист1!K22</f>
        <v>551</v>
      </c>
      <c r="AG20" s="211">
        <v>3</v>
      </c>
    </row>
    <row r="21" spans="1:33" ht="18.95" customHeight="1" thickBot="1" x14ac:dyDescent="0.3">
      <c r="A21" s="191"/>
      <c r="B21" s="222"/>
      <c r="C21" s="34"/>
      <c r="D21" s="16">
        <v>3</v>
      </c>
      <c r="E21" s="35"/>
      <c r="F21" s="34"/>
      <c r="G21" s="16">
        <v>0</v>
      </c>
      <c r="H21" s="35"/>
      <c r="I21" s="34"/>
      <c r="J21" s="16">
        <v>3</v>
      </c>
      <c r="K21" s="35"/>
      <c r="L21" s="34"/>
      <c r="M21" s="16">
        <v>3</v>
      </c>
      <c r="N21" s="35"/>
      <c r="O21" s="34"/>
      <c r="P21" s="16">
        <v>2</v>
      </c>
      <c r="Q21" s="35"/>
      <c r="R21" s="43"/>
      <c r="S21" s="14"/>
      <c r="T21" s="44"/>
      <c r="U21" s="172"/>
      <c r="V21" s="15">
        <v>0</v>
      </c>
      <c r="W21" s="39"/>
      <c r="X21" s="159"/>
      <c r="Y21" s="15">
        <v>3</v>
      </c>
      <c r="Z21" s="39"/>
      <c r="AA21" s="193"/>
      <c r="AB21" s="186"/>
      <c r="AC21" s="213">
        <f>AC20/AD20</f>
        <v>1.6666666666666667</v>
      </c>
      <c r="AD21" s="214"/>
      <c r="AE21" s="205">
        <f>AE20/AF20</f>
        <v>1.0471869328493648</v>
      </c>
      <c r="AF21" s="206"/>
      <c r="AG21" s="212"/>
    </row>
    <row r="22" spans="1:33" ht="18.95" customHeight="1" x14ac:dyDescent="0.25">
      <c r="A22" s="185">
        <v>7</v>
      </c>
      <c r="B22" s="220" t="str">
        <f>Лист1!C23</f>
        <v>«Атырау-2»                                               г. Атырау</v>
      </c>
      <c r="C22" s="32">
        <f>W10</f>
        <v>0</v>
      </c>
      <c r="D22" s="8" t="str">
        <f>V10</f>
        <v>:</v>
      </c>
      <c r="E22" s="33">
        <f>U10</f>
        <v>3</v>
      </c>
      <c r="F22" s="32">
        <f>W12</f>
        <v>3</v>
      </c>
      <c r="G22" s="8" t="str">
        <f>V12</f>
        <v>:</v>
      </c>
      <c r="H22" s="33">
        <f>U12</f>
        <v>2</v>
      </c>
      <c r="I22" s="32">
        <f>W14</f>
        <v>0</v>
      </c>
      <c r="J22" s="8" t="str">
        <f>V14</f>
        <v>:</v>
      </c>
      <c r="K22" s="33">
        <f>U14</f>
        <v>3</v>
      </c>
      <c r="L22" s="32">
        <f>W16</f>
        <v>3</v>
      </c>
      <c r="M22" s="8" t="str">
        <f>V16</f>
        <v>:</v>
      </c>
      <c r="N22" s="33">
        <f>U16</f>
        <v>2</v>
      </c>
      <c r="O22" s="32">
        <f>W18</f>
        <v>1</v>
      </c>
      <c r="P22" s="8" t="str">
        <f>V18</f>
        <v>:</v>
      </c>
      <c r="Q22" s="33">
        <f>U18</f>
        <v>3</v>
      </c>
      <c r="R22" s="32">
        <f>W20</f>
        <v>3</v>
      </c>
      <c r="S22" s="8" t="str">
        <f>V20</f>
        <v>:</v>
      </c>
      <c r="T22" s="33">
        <f>U20</f>
        <v>0</v>
      </c>
      <c r="U22" s="7"/>
      <c r="V22" s="7"/>
      <c r="W22" s="7"/>
      <c r="X22" s="32">
        <v>3</v>
      </c>
      <c r="Y22" s="8" t="s">
        <v>47</v>
      </c>
      <c r="Z22" s="33">
        <v>2</v>
      </c>
      <c r="AA22" s="211">
        <f>D23+G23+J23+M23+P23+S23+Y23</f>
        <v>9</v>
      </c>
      <c r="AB22" s="185">
        <v>4</v>
      </c>
      <c r="AC22" s="9">
        <f>C22+F22+I22+L22+O22+R22+X22</f>
        <v>13</v>
      </c>
      <c r="AD22" s="45">
        <f>E22+H22+K22+N22+Q22+T22+Z22</f>
        <v>15</v>
      </c>
      <c r="AE22" s="5">
        <f>Лист1!K23</f>
        <v>595</v>
      </c>
      <c r="AF22" s="6">
        <f>Лист1!K24</f>
        <v>635</v>
      </c>
      <c r="AG22" s="211">
        <v>5</v>
      </c>
    </row>
    <row r="23" spans="1:33" ht="18.95" customHeight="1" thickBot="1" x14ac:dyDescent="0.3">
      <c r="A23" s="191"/>
      <c r="B23" s="222"/>
      <c r="C23" s="34"/>
      <c r="D23" s="16">
        <v>0</v>
      </c>
      <c r="E23" s="35"/>
      <c r="F23" s="34"/>
      <c r="G23" s="16">
        <v>2</v>
      </c>
      <c r="H23" s="35"/>
      <c r="I23" s="34"/>
      <c r="J23" s="16">
        <v>0</v>
      </c>
      <c r="K23" s="35"/>
      <c r="L23" s="34"/>
      <c r="M23" s="16">
        <v>2</v>
      </c>
      <c r="N23" s="35"/>
      <c r="O23" s="34"/>
      <c r="P23" s="16">
        <v>0</v>
      </c>
      <c r="Q23" s="35"/>
      <c r="R23" s="34"/>
      <c r="S23" s="16">
        <v>3</v>
      </c>
      <c r="T23" s="35"/>
      <c r="U23" s="17"/>
      <c r="V23" s="17"/>
      <c r="W23" s="17"/>
      <c r="X23" s="165"/>
      <c r="Y23" s="15">
        <v>2</v>
      </c>
      <c r="Z23" s="39"/>
      <c r="AA23" s="212"/>
      <c r="AB23" s="186"/>
      <c r="AC23" s="209">
        <f>AC22/AD22</f>
        <v>0.8666666666666667</v>
      </c>
      <c r="AD23" s="219"/>
      <c r="AE23" s="203">
        <f>AE22/AF22</f>
        <v>0.93700787401574803</v>
      </c>
      <c r="AF23" s="204"/>
      <c r="AG23" s="212"/>
    </row>
    <row r="24" spans="1:33" ht="18.95" customHeight="1" x14ac:dyDescent="0.25">
      <c r="A24" s="185">
        <v>8</v>
      </c>
      <c r="B24" s="220" t="str">
        <f>Лист1!C25</f>
        <v>«Ушкын-Кокшетау-2»                         г.Кокшетау</v>
      </c>
      <c r="C24" s="32">
        <f>Z10</f>
        <v>0</v>
      </c>
      <c r="D24" s="8" t="str">
        <f>Y10</f>
        <v>:</v>
      </c>
      <c r="E24" s="33">
        <f>X10</f>
        <v>3</v>
      </c>
      <c r="F24" s="32">
        <f>Z12</f>
        <v>1</v>
      </c>
      <c r="G24" s="8" t="str">
        <f>Y12</f>
        <v>:</v>
      </c>
      <c r="H24" s="33">
        <f>X12</f>
        <v>3</v>
      </c>
      <c r="I24" s="32">
        <f>Z14</f>
        <v>1</v>
      </c>
      <c r="J24" s="8" t="str">
        <f>Y14</f>
        <v>:</v>
      </c>
      <c r="K24" s="33">
        <f>X14</f>
        <v>3</v>
      </c>
      <c r="L24" s="32">
        <f>Z16</f>
        <v>0</v>
      </c>
      <c r="M24" s="8" t="str">
        <f>Y16</f>
        <v>:</v>
      </c>
      <c r="N24" s="33">
        <f>X16</f>
        <v>3</v>
      </c>
      <c r="O24" s="32">
        <f>Z18</f>
        <v>1</v>
      </c>
      <c r="P24" s="8" t="str">
        <f>Y18</f>
        <v>:</v>
      </c>
      <c r="Q24" s="33">
        <f>X18</f>
        <v>3</v>
      </c>
      <c r="R24" s="32">
        <f>Z20</f>
        <v>0</v>
      </c>
      <c r="S24" s="8" t="str">
        <f>Y20</f>
        <v>:</v>
      </c>
      <c r="T24" s="33">
        <f>X20</f>
        <v>3</v>
      </c>
      <c r="U24" s="32">
        <f>Z22</f>
        <v>2</v>
      </c>
      <c r="V24" s="8" t="str">
        <f>Y22</f>
        <v>:</v>
      </c>
      <c r="W24" s="33">
        <f>X22</f>
        <v>3</v>
      </c>
      <c r="X24" s="36"/>
      <c r="Y24" s="7"/>
      <c r="Z24" s="37"/>
      <c r="AA24" s="192">
        <f>D25+G25+J25+M25+P25+S25+V25</f>
        <v>1</v>
      </c>
      <c r="AB24" s="185">
        <v>0</v>
      </c>
      <c r="AC24" s="13">
        <f>C24+F24+I24+L24+O24+R24+U24</f>
        <v>5</v>
      </c>
      <c r="AD24" s="5">
        <f>E24+H24+K24+N24+Q24+T24+W24</f>
        <v>21</v>
      </c>
      <c r="AE24" s="3">
        <f>Лист1!K25</f>
        <v>518</v>
      </c>
      <c r="AF24" s="4">
        <f>Лист1!K26</f>
        <v>617</v>
      </c>
      <c r="AG24" s="211">
        <v>8</v>
      </c>
    </row>
    <row r="25" spans="1:33" ht="18.95" customHeight="1" thickBot="1" x14ac:dyDescent="0.3">
      <c r="A25" s="191"/>
      <c r="B25" s="222"/>
      <c r="C25" s="34"/>
      <c r="D25" s="16">
        <v>0</v>
      </c>
      <c r="E25" s="35"/>
      <c r="F25" s="34"/>
      <c r="G25" s="16">
        <v>0</v>
      </c>
      <c r="H25" s="35"/>
      <c r="I25" s="34"/>
      <c r="J25" s="16">
        <v>0</v>
      </c>
      <c r="K25" s="35"/>
      <c r="L25" s="34"/>
      <c r="M25" s="16">
        <v>0</v>
      </c>
      <c r="N25" s="35"/>
      <c r="O25" s="34"/>
      <c r="P25" s="16">
        <v>0</v>
      </c>
      <c r="Q25" s="35"/>
      <c r="R25" s="34"/>
      <c r="S25" s="16">
        <v>0</v>
      </c>
      <c r="T25" s="35"/>
      <c r="U25" s="115"/>
      <c r="V25" s="16">
        <v>1</v>
      </c>
      <c r="W25" s="35"/>
      <c r="X25" s="40"/>
      <c r="Y25" s="17"/>
      <c r="Z25" s="41"/>
      <c r="AA25" s="193"/>
      <c r="AB25" s="186"/>
      <c r="AC25" s="215">
        <f>AC24/AD24</f>
        <v>0.23809523809523808</v>
      </c>
      <c r="AD25" s="216"/>
      <c r="AE25" s="217">
        <f>AE24/AF24</f>
        <v>0.83954619124797403</v>
      </c>
      <c r="AF25" s="218"/>
      <c r="AG25" s="212"/>
    </row>
    <row r="28" spans="1:33" ht="18.75" x14ac:dyDescent="0.3">
      <c r="A28" s="1" t="s">
        <v>59</v>
      </c>
      <c r="E28" s="114"/>
      <c r="F28" s="114"/>
      <c r="G28" s="114"/>
      <c r="H28" s="114"/>
      <c r="I28" s="114"/>
      <c r="J28" s="20" t="s">
        <v>62</v>
      </c>
      <c r="K28" s="114"/>
      <c r="L28" s="1"/>
      <c r="M28" s="12"/>
      <c r="N28" s="20"/>
      <c r="O28" s="27"/>
      <c r="P28" s="20" t="s">
        <v>61</v>
      </c>
      <c r="S28" s="12"/>
      <c r="U28" s="12"/>
      <c r="V28" s="12"/>
      <c r="W28" s="20"/>
      <c r="AA28" s="116"/>
      <c r="AB28" s="2"/>
      <c r="AC28" s="2"/>
      <c r="AD28" s="2"/>
      <c r="AF28" s="113" t="s">
        <v>60</v>
      </c>
    </row>
    <row r="29" spans="1:33" ht="15" customHeight="1" x14ac:dyDescent="0.25">
      <c r="K29" s="20"/>
      <c r="T29" s="20"/>
    </row>
  </sheetData>
  <mergeCells count="75">
    <mergeCell ref="AE17:AF17"/>
    <mergeCell ref="AG16:AG17"/>
    <mergeCell ref="AC17:AD17"/>
    <mergeCell ref="AG8:AG9"/>
    <mergeCell ref="AG12:AG13"/>
    <mergeCell ref="AE8:AF9"/>
    <mergeCell ref="AG10:AG11"/>
    <mergeCell ref="AE11:AF11"/>
    <mergeCell ref="A20:A21"/>
    <mergeCell ref="B20:B21"/>
    <mergeCell ref="A18:A19"/>
    <mergeCell ref="A24:A25"/>
    <mergeCell ref="A22:A23"/>
    <mergeCell ref="B22:B23"/>
    <mergeCell ref="B24:B25"/>
    <mergeCell ref="B10:B11"/>
    <mergeCell ref="A16:A17"/>
    <mergeCell ref="B18:B19"/>
    <mergeCell ref="B12:B13"/>
    <mergeCell ref="A10:A11"/>
    <mergeCell ref="A14:A15"/>
    <mergeCell ref="A12:A13"/>
    <mergeCell ref="B14:B15"/>
    <mergeCell ref="B16:B17"/>
    <mergeCell ref="AG24:AG25"/>
    <mergeCell ref="AC25:AD25"/>
    <mergeCell ref="AA22:AA23"/>
    <mergeCell ref="AA24:AA25"/>
    <mergeCell ref="AG22:AG23"/>
    <mergeCell ref="AB24:AB25"/>
    <mergeCell ref="AE25:AF25"/>
    <mergeCell ref="AE23:AF23"/>
    <mergeCell ref="AC23:AD23"/>
    <mergeCell ref="AA20:AA21"/>
    <mergeCell ref="AA14:AA15"/>
    <mergeCell ref="AB20:AB21"/>
    <mergeCell ref="AB18:AB19"/>
    <mergeCell ref="AA16:AA17"/>
    <mergeCell ref="AB16:AB17"/>
    <mergeCell ref="AA18:AA19"/>
    <mergeCell ref="AG18:AG19"/>
    <mergeCell ref="AE19:AF19"/>
    <mergeCell ref="AB22:AB23"/>
    <mergeCell ref="AG20:AG21"/>
    <mergeCell ref="AE21:AF21"/>
    <mergeCell ref="AC21:AD21"/>
    <mergeCell ref="AC19:AD19"/>
    <mergeCell ref="AC7:AG7"/>
    <mergeCell ref="AE15:AF15"/>
    <mergeCell ref="AE13:AF13"/>
    <mergeCell ref="AC8:AD9"/>
    <mergeCell ref="AC15:AD15"/>
    <mergeCell ref="AC13:AD13"/>
    <mergeCell ref="AC11:AD11"/>
    <mergeCell ref="AG14:AG15"/>
    <mergeCell ref="A7:B7"/>
    <mergeCell ref="C7:N7"/>
    <mergeCell ref="A8:A9"/>
    <mergeCell ref="F8:H9"/>
    <mergeCell ref="C8:E9"/>
    <mergeCell ref="B8:B9"/>
    <mergeCell ref="L8:N9"/>
    <mergeCell ref="I8:K9"/>
    <mergeCell ref="O7:Z7"/>
    <mergeCell ref="AB10:AB11"/>
    <mergeCell ref="AB14:AB15"/>
    <mergeCell ref="AB12:AB13"/>
    <mergeCell ref="AA8:AA9"/>
    <mergeCell ref="AB8:AB9"/>
    <mergeCell ref="AA10:AA11"/>
    <mergeCell ref="AA12:AA13"/>
    <mergeCell ref="X8:Z9"/>
    <mergeCell ref="U8:W9"/>
    <mergeCell ref="R8:T9"/>
    <mergeCell ref="O8:Q9"/>
  </mergeCells>
  <phoneticPr fontId="0" type="noConversion"/>
  <pageMargins left="0.83" right="0.15748031496062992" top="0.34" bottom="0" header="0.17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28"/>
  <sheetViews>
    <sheetView topLeftCell="A7" workbookViewId="0">
      <selection activeCell="W26" sqref="W26"/>
    </sheetView>
  </sheetViews>
  <sheetFormatPr defaultRowHeight="15" x14ac:dyDescent="0.25"/>
  <cols>
    <col min="1" max="1" width="3.140625" style="22" customWidth="1"/>
    <col min="2" max="2" width="19.42578125" style="22" customWidth="1"/>
    <col min="3" max="3" width="6.28515625" style="22" customWidth="1"/>
    <col min="4" max="5" width="6" style="22" customWidth="1"/>
    <col min="6" max="6" width="6.28515625" style="24" customWidth="1"/>
    <col min="7" max="7" width="6.5703125" style="24" customWidth="1"/>
    <col min="8" max="8" width="5.85546875" style="24" customWidth="1"/>
    <col min="9" max="9" width="6.28515625" style="24" customWidth="1"/>
    <col min="10" max="10" width="6.5703125" style="24" customWidth="1"/>
    <col min="11" max="11" width="5.5703125" style="24" customWidth="1"/>
    <col min="12" max="12" width="5" style="22" customWidth="1"/>
    <col min="13" max="13" width="6.5703125" style="22" customWidth="1"/>
    <col min="14" max="14" width="6.28515625" style="22" customWidth="1"/>
    <col min="15" max="15" width="6.42578125" style="22" customWidth="1"/>
    <col min="16" max="16" width="6.5703125" style="22" customWidth="1"/>
    <col min="17" max="17" width="6.85546875" style="22" customWidth="1"/>
    <col min="18" max="18" width="7.140625" style="55" customWidth="1"/>
    <col min="19" max="19" width="6.42578125" style="55" customWidth="1"/>
    <col min="20" max="20" width="7" style="22" customWidth="1"/>
    <col min="21" max="21" width="6.85546875" style="22" customWidth="1"/>
    <col min="22" max="16384" width="9.140625" style="22"/>
  </cols>
  <sheetData>
    <row r="1" spans="1:23" ht="15.75" x14ac:dyDescent="0.25">
      <c r="C1" s="55"/>
      <c r="D1" s="55"/>
      <c r="E1" s="55"/>
      <c r="F1" s="22"/>
      <c r="G1" s="22"/>
      <c r="H1" s="22"/>
      <c r="K1" s="143" t="s">
        <v>54</v>
      </c>
      <c r="T1" s="55"/>
    </row>
    <row r="2" spans="1:23" ht="15.75" x14ac:dyDescent="0.25">
      <c r="C2" s="55"/>
      <c r="D2" s="55"/>
      <c r="F2" s="144" t="s">
        <v>32</v>
      </c>
      <c r="G2" s="22"/>
      <c r="H2" s="22"/>
      <c r="Q2" s="143" t="s">
        <v>55</v>
      </c>
      <c r="T2" s="55"/>
    </row>
    <row r="3" spans="1:23" ht="18" customHeight="1" thickBot="1" x14ac:dyDescent="0.3">
      <c r="C3" s="55"/>
      <c r="D3" s="55"/>
      <c r="E3" s="55"/>
      <c r="F3" s="22"/>
      <c r="G3" s="22"/>
      <c r="H3" s="22"/>
      <c r="K3" s="145" t="s">
        <v>56</v>
      </c>
      <c r="T3" s="55"/>
    </row>
    <row r="4" spans="1:23" ht="18" customHeight="1" x14ac:dyDescent="0.25">
      <c r="A4" s="262" t="s">
        <v>0</v>
      </c>
      <c r="B4" s="256" t="s">
        <v>19</v>
      </c>
      <c r="C4" s="79"/>
      <c r="D4" s="77" t="s">
        <v>20</v>
      </c>
      <c r="E4" s="80"/>
      <c r="F4" s="76"/>
      <c r="G4" s="77" t="s">
        <v>21</v>
      </c>
      <c r="H4" s="78"/>
      <c r="I4" s="119"/>
      <c r="J4" s="120" t="s">
        <v>22</v>
      </c>
      <c r="K4" s="128"/>
      <c r="L4" s="79"/>
      <c r="M4" s="77" t="s">
        <v>23</v>
      </c>
      <c r="N4" s="80"/>
      <c r="O4" s="79"/>
      <c r="P4" s="77" t="s">
        <v>50</v>
      </c>
      <c r="Q4" s="80"/>
      <c r="R4" s="246" t="s">
        <v>24</v>
      </c>
      <c r="S4" s="247"/>
      <c r="T4" s="247"/>
      <c r="U4" s="248"/>
      <c r="V4" s="74"/>
    </row>
    <row r="5" spans="1:23" ht="41.25" customHeight="1" x14ac:dyDescent="0.25">
      <c r="A5" s="263"/>
      <c r="B5" s="257"/>
      <c r="C5" s="243" t="s">
        <v>45</v>
      </c>
      <c r="D5" s="244"/>
      <c r="E5" s="245"/>
      <c r="F5" s="243" t="s">
        <v>44</v>
      </c>
      <c r="G5" s="244"/>
      <c r="H5" s="245"/>
      <c r="I5" s="243" t="s">
        <v>57</v>
      </c>
      <c r="J5" s="244"/>
      <c r="K5" s="245"/>
      <c r="L5" s="243"/>
      <c r="M5" s="244"/>
      <c r="N5" s="245"/>
      <c r="O5" s="243"/>
      <c r="P5" s="244"/>
      <c r="Q5" s="245"/>
      <c r="R5" s="249"/>
      <c r="S5" s="250"/>
      <c r="T5" s="250"/>
      <c r="U5" s="251"/>
      <c r="V5" s="74"/>
    </row>
    <row r="6" spans="1:23" ht="18" customHeight="1" thickBot="1" x14ac:dyDescent="0.3">
      <c r="A6" s="263"/>
      <c r="B6" s="257"/>
      <c r="C6" s="259" t="s">
        <v>46</v>
      </c>
      <c r="D6" s="260"/>
      <c r="E6" s="261"/>
      <c r="F6" s="238" t="s">
        <v>43</v>
      </c>
      <c r="G6" s="239"/>
      <c r="H6" s="240"/>
      <c r="I6" s="238" t="s">
        <v>58</v>
      </c>
      <c r="J6" s="239"/>
      <c r="K6" s="240"/>
      <c r="L6" s="238"/>
      <c r="M6" s="239"/>
      <c r="N6" s="240"/>
      <c r="O6" s="238"/>
      <c r="P6" s="239"/>
      <c r="Q6" s="240"/>
      <c r="R6" s="252"/>
      <c r="S6" s="253"/>
      <c r="T6" s="253"/>
      <c r="U6" s="254"/>
      <c r="V6" s="74"/>
    </row>
    <row r="7" spans="1:23" ht="18" customHeight="1" x14ac:dyDescent="0.25">
      <c r="A7" s="263"/>
      <c r="B7" s="258"/>
      <c r="C7" s="241" t="s">
        <v>25</v>
      </c>
      <c r="D7" s="242"/>
      <c r="E7" s="141" t="s">
        <v>26</v>
      </c>
      <c r="F7" s="241" t="s">
        <v>25</v>
      </c>
      <c r="G7" s="242"/>
      <c r="H7" s="141" t="s">
        <v>26</v>
      </c>
      <c r="I7" s="241" t="s">
        <v>25</v>
      </c>
      <c r="J7" s="242"/>
      <c r="K7" s="146" t="s">
        <v>26</v>
      </c>
      <c r="L7" s="241" t="s">
        <v>25</v>
      </c>
      <c r="M7" s="242"/>
      <c r="N7" s="141" t="s">
        <v>26</v>
      </c>
      <c r="O7" s="241" t="s">
        <v>25</v>
      </c>
      <c r="P7" s="242"/>
      <c r="Q7" s="141" t="s">
        <v>26</v>
      </c>
      <c r="R7" s="241" t="s">
        <v>25</v>
      </c>
      <c r="S7" s="242"/>
      <c r="T7" s="141" t="s">
        <v>26</v>
      </c>
      <c r="U7" s="255" t="s">
        <v>27</v>
      </c>
      <c r="V7" s="74"/>
    </row>
    <row r="8" spans="1:23" ht="18" customHeight="1" thickBot="1" x14ac:dyDescent="0.3">
      <c r="A8" s="263"/>
      <c r="B8" s="258"/>
      <c r="C8" s="139" t="s">
        <v>52</v>
      </c>
      <c r="D8" s="140" t="s">
        <v>53</v>
      </c>
      <c r="E8" s="142" t="s">
        <v>51</v>
      </c>
      <c r="F8" s="139" t="s">
        <v>52</v>
      </c>
      <c r="G8" s="140" t="s">
        <v>53</v>
      </c>
      <c r="H8" s="142" t="s">
        <v>51</v>
      </c>
      <c r="I8" s="139" t="s">
        <v>52</v>
      </c>
      <c r="J8" s="140" t="s">
        <v>53</v>
      </c>
      <c r="K8" s="147" t="s">
        <v>51</v>
      </c>
      <c r="L8" s="139" t="s">
        <v>52</v>
      </c>
      <c r="M8" s="140" t="s">
        <v>53</v>
      </c>
      <c r="N8" s="142" t="s">
        <v>51</v>
      </c>
      <c r="O8" s="139" t="s">
        <v>52</v>
      </c>
      <c r="P8" s="140" t="s">
        <v>53</v>
      </c>
      <c r="Q8" s="142" t="s">
        <v>51</v>
      </c>
      <c r="R8" s="139" t="s">
        <v>52</v>
      </c>
      <c r="S8" s="140" t="s">
        <v>53</v>
      </c>
      <c r="T8" s="142" t="s">
        <v>51</v>
      </c>
      <c r="U8" s="255"/>
      <c r="V8" s="74"/>
    </row>
    <row r="9" spans="1:23" ht="15" customHeight="1" x14ac:dyDescent="0.25">
      <c r="A9" s="227">
        <v>1</v>
      </c>
      <c r="B9" s="230" t="str">
        <f>Лист2!B10</f>
        <v>«Алтай-2»                                               ВКО</v>
      </c>
      <c r="C9" s="138">
        <v>21</v>
      </c>
      <c r="D9" s="101">
        <v>624</v>
      </c>
      <c r="E9" s="264">
        <v>20</v>
      </c>
      <c r="F9" s="129">
        <v>19</v>
      </c>
      <c r="G9" s="130">
        <v>641</v>
      </c>
      <c r="H9" s="225">
        <v>17</v>
      </c>
      <c r="I9" s="129">
        <f>Лист2!AC10</f>
        <v>16</v>
      </c>
      <c r="J9" s="130">
        <f>Лист2!AE10</f>
        <v>616</v>
      </c>
      <c r="K9" s="225">
        <f>Лист2!AA10</f>
        <v>14</v>
      </c>
      <c r="L9" s="83"/>
      <c r="M9" s="84"/>
      <c r="N9" s="225"/>
      <c r="O9" s="83"/>
      <c r="P9" s="84"/>
      <c r="Q9" s="225"/>
      <c r="R9" s="85">
        <f>F9+C9+I9+L9+O9</f>
        <v>56</v>
      </c>
      <c r="S9" s="86">
        <f>G9+D9+J9+M9+P9</f>
        <v>1881</v>
      </c>
      <c r="T9" s="236">
        <f>H9+E9+K9+N9+Q9</f>
        <v>51</v>
      </c>
      <c r="U9" s="233">
        <v>1</v>
      </c>
      <c r="V9" s="74"/>
    </row>
    <row r="10" spans="1:23" ht="15" customHeight="1" thickBot="1" x14ac:dyDescent="0.3">
      <c r="A10" s="228"/>
      <c r="B10" s="231"/>
      <c r="C10" s="87">
        <v>5</v>
      </c>
      <c r="D10" s="88">
        <v>532</v>
      </c>
      <c r="E10" s="226"/>
      <c r="F10" s="131">
        <v>8</v>
      </c>
      <c r="G10" s="132">
        <v>556</v>
      </c>
      <c r="H10" s="226"/>
      <c r="I10" s="131">
        <f>Лист2!AD10</f>
        <v>10</v>
      </c>
      <c r="J10" s="132">
        <f>Лист2!AF10</f>
        <v>556</v>
      </c>
      <c r="K10" s="226"/>
      <c r="L10" s="89"/>
      <c r="M10" s="90"/>
      <c r="N10" s="226"/>
      <c r="O10" s="89"/>
      <c r="P10" s="90"/>
      <c r="Q10" s="226"/>
      <c r="R10" s="91">
        <f>F10+C10+I10+L10+O10</f>
        <v>23</v>
      </c>
      <c r="S10" s="92">
        <f>G10+D10+J10+M10+P10</f>
        <v>1644</v>
      </c>
      <c r="T10" s="237"/>
      <c r="U10" s="234"/>
      <c r="V10" s="74"/>
    </row>
    <row r="11" spans="1:23" ht="15" customHeight="1" thickTop="1" thickBot="1" x14ac:dyDescent="0.3">
      <c r="A11" s="229"/>
      <c r="B11" s="232"/>
      <c r="C11" s="56">
        <f>C9/C10</f>
        <v>4.2</v>
      </c>
      <c r="D11" s="93">
        <f>D9/D10</f>
        <v>1.1729323308270676</v>
      </c>
      <c r="E11" s="94">
        <v>7</v>
      </c>
      <c r="F11" s="118">
        <f>F9/F10</f>
        <v>2.375</v>
      </c>
      <c r="G11" s="135">
        <f>G9/G10</f>
        <v>1.1528776978417266</v>
      </c>
      <c r="H11" s="110">
        <v>6</v>
      </c>
      <c r="I11" s="118">
        <f>I9/I10</f>
        <v>1.6</v>
      </c>
      <c r="J11" s="135">
        <f>J9/J10</f>
        <v>1.1079136690647482</v>
      </c>
      <c r="K11" s="110">
        <f>Лист2!AB10</f>
        <v>4</v>
      </c>
      <c r="L11" s="97"/>
      <c r="M11" s="95"/>
      <c r="N11" s="96"/>
      <c r="O11" s="97"/>
      <c r="P11" s="95"/>
      <c r="Q11" s="96"/>
      <c r="R11" s="137">
        <f>R9/R10</f>
        <v>2.4347826086956523</v>
      </c>
      <c r="S11" s="98">
        <f>S9/S10</f>
        <v>1.1441605839416058</v>
      </c>
      <c r="T11" s="99">
        <f>H11+E11+K11+N11+Q11</f>
        <v>17</v>
      </c>
      <c r="U11" s="235"/>
      <c r="V11" s="74"/>
    </row>
    <row r="12" spans="1:23" ht="15" customHeight="1" x14ac:dyDescent="0.25">
      <c r="A12" s="227">
        <v>2</v>
      </c>
      <c r="B12" s="230" t="str">
        <f>Лист2!B12</f>
        <v>«Павлодар-2»                           г.Павлодар</v>
      </c>
      <c r="C12" s="81">
        <v>19</v>
      </c>
      <c r="D12" s="100">
        <v>620</v>
      </c>
      <c r="E12" s="225">
        <v>17</v>
      </c>
      <c r="F12" s="133">
        <v>16</v>
      </c>
      <c r="G12" s="134">
        <v>548</v>
      </c>
      <c r="H12" s="225">
        <v>14</v>
      </c>
      <c r="I12" s="133">
        <f>Лист2!AC12</f>
        <v>20</v>
      </c>
      <c r="J12" s="134">
        <f>Лист2!AE12</f>
        <v>685</v>
      </c>
      <c r="K12" s="225">
        <f>Лист2!AA12</f>
        <v>18</v>
      </c>
      <c r="L12" s="102"/>
      <c r="M12" s="103"/>
      <c r="N12" s="225"/>
      <c r="O12" s="102"/>
      <c r="P12" s="103"/>
      <c r="Q12" s="225"/>
      <c r="R12" s="104">
        <f>F12+C12+I12+L12+O12</f>
        <v>55</v>
      </c>
      <c r="S12" s="105">
        <f>G12+D12+J12+M12+P12</f>
        <v>1853</v>
      </c>
      <c r="T12" s="236">
        <f>H12+E12+K12+N12+Q12</f>
        <v>49</v>
      </c>
      <c r="U12" s="233">
        <v>2</v>
      </c>
      <c r="V12" s="74"/>
    </row>
    <row r="13" spans="1:23" ht="15" customHeight="1" thickBot="1" x14ac:dyDescent="0.3">
      <c r="A13" s="228"/>
      <c r="B13" s="231"/>
      <c r="C13" s="87">
        <v>7</v>
      </c>
      <c r="D13" s="106">
        <v>521</v>
      </c>
      <c r="E13" s="226"/>
      <c r="F13" s="131">
        <v>8</v>
      </c>
      <c r="G13" s="132">
        <v>515</v>
      </c>
      <c r="H13" s="226"/>
      <c r="I13" s="131">
        <f>Лист2!AD12</f>
        <v>9</v>
      </c>
      <c r="J13" s="132">
        <f>Лист2!AF12</f>
        <v>599</v>
      </c>
      <c r="K13" s="226"/>
      <c r="L13" s="89"/>
      <c r="M13" s="90"/>
      <c r="N13" s="226"/>
      <c r="O13" s="89"/>
      <c r="P13" s="90"/>
      <c r="Q13" s="226"/>
      <c r="R13" s="91">
        <f>F13+C13+I13+L13+O13</f>
        <v>24</v>
      </c>
      <c r="S13" s="92">
        <f>G13+D13+J13+M13+P13</f>
        <v>1635</v>
      </c>
      <c r="T13" s="237"/>
      <c r="U13" s="234"/>
      <c r="V13" s="74"/>
      <c r="W13" s="49"/>
    </row>
    <row r="14" spans="1:23" ht="15" customHeight="1" thickTop="1" thickBot="1" x14ac:dyDescent="0.3">
      <c r="A14" s="229"/>
      <c r="B14" s="232"/>
      <c r="C14" s="136">
        <f>C12/C13</f>
        <v>2.7142857142857144</v>
      </c>
      <c r="D14" s="135">
        <f>D12/D13</f>
        <v>1.1900191938579654</v>
      </c>
      <c r="E14" s="107">
        <v>6</v>
      </c>
      <c r="F14" s="118">
        <f>F12/F13</f>
        <v>2</v>
      </c>
      <c r="G14" s="135">
        <f>G12/G13</f>
        <v>1.0640776699029126</v>
      </c>
      <c r="H14" s="110">
        <v>5</v>
      </c>
      <c r="I14" s="118">
        <f>I12/I13</f>
        <v>2.2222222222222223</v>
      </c>
      <c r="J14" s="135">
        <f>J12/J13</f>
        <v>1.1435726210350585</v>
      </c>
      <c r="K14" s="110">
        <f>Лист2!AB12</f>
        <v>6</v>
      </c>
      <c r="L14" s="109"/>
      <c r="M14" s="108"/>
      <c r="N14" s="96"/>
      <c r="O14" s="109"/>
      <c r="P14" s="108"/>
      <c r="Q14" s="96"/>
      <c r="R14" s="137">
        <f>R12/R13</f>
        <v>2.2916666666666665</v>
      </c>
      <c r="S14" s="98">
        <f>S12/S13</f>
        <v>1.1333333333333333</v>
      </c>
      <c r="T14" s="99">
        <f>H14+E14+K14+N14+Q14</f>
        <v>17</v>
      </c>
      <c r="U14" s="235"/>
      <c r="V14" s="74"/>
    </row>
    <row r="15" spans="1:23" ht="15" customHeight="1" x14ac:dyDescent="0.25">
      <c r="A15" s="227">
        <v>3</v>
      </c>
      <c r="B15" s="230" t="str">
        <f>Лист2!B14</f>
        <v>«Буревестник-2»                        г.Алматы</v>
      </c>
      <c r="C15" s="81">
        <v>9</v>
      </c>
      <c r="D15" s="82">
        <v>578</v>
      </c>
      <c r="E15" s="225">
        <v>6</v>
      </c>
      <c r="F15" s="129">
        <v>19</v>
      </c>
      <c r="G15" s="130">
        <v>581</v>
      </c>
      <c r="H15" s="225">
        <v>18</v>
      </c>
      <c r="I15" s="129">
        <f>Лист2!AC14</f>
        <v>16</v>
      </c>
      <c r="J15" s="130">
        <f>Лист2!AE14</f>
        <v>580</v>
      </c>
      <c r="K15" s="225">
        <f>Лист2!AA14</f>
        <v>14</v>
      </c>
      <c r="L15" s="83"/>
      <c r="M15" s="84"/>
      <c r="N15" s="225"/>
      <c r="O15" s="83"/>
      <c r="P15" s="84"/>
      <c r="Q15" s="225"/>
      <c r="R15" s="104">
        <f>F15+C15+I15+L15+O15</f>
        <v>44</v>
      </c>
      <c r="S15" s="105">
        <f>G15+D15+J15+M15+P15</f>
        <v>1739</v>
      </c>
      <c r="T15" s="236">
        <f>H15+E15+K15+N15+Q15</f>
        <v>38</v>
      </c>
      <c r="U15" s="233">
        <v>4</v>
      </c>
      <c r="V15" s="74"/>
    </row>
    <row r="16" spans="1:23" ht="15" customHeight="1" thickBot="1" x14ac:dyDescent="0.3">
      <c r="A16" s="228"/>
      <c r="B16" s="231"/>
      <c r="C16" s="87">
        <v>17</v>
      </c>
      <c r="D16" s="88">
        <v>563</v>
      </c>
      <c r="E16" s="226"/>
      <c r="F16" s="131">
        <v>5</v>
      </c>
      <c r="G16" s="132">
        <v>486</v>
      </c>
      <c r="H16" s="226"/>
      <c r="I16" s="131">
        <f>Лист2!AD14</f>
        <v>9</v>
      </c>
      <c r="J16" s="132">
        <f>Лист2!AF14</f>
        <v>519</v>
      </c>
      <c r="K16" s="226"/>
      <c r="L16" s="89"/>
      <c r="M16" s="90"/>
      <c r="N16" s="226"/>
      <c r="O16" s="89"/>
      <c r="P16" s="90"/>
      <c r="Q16" s="226"/>
      <c r="R16" s="91">
        <f>F16+C16+I16+L16+O16</f>
        <v>31</v>
      </c>
      <c r="S16" s="92">
        <f>G16+D16+J16+M16+P16</f>
        <v>1568</v>
      </c>
      <c r="T16" s="237"/>
      <c r="U16" s="234"/>
      <c r="V16" s="74"/>
    </row>
    <row r="17" spans="1:22" ht="15" customHeight="1" thickTop="1" thickBot="1" x14ac:dyDescent="0.3">
      <c r="A17" s="229"/>
      <c r="B17" s="232"/>
      <c r="C17" s="136">
        <f>C15/C16</f>
        <v>0.52941176470588236</v>
      </c>
      <c r="D17" s="135">
        <f>D15/D16</f>
        <v>1.0266429840142095</v>
      </c>
      <c r="E17" s="110">
        <v>2</v>
      </c>
      <c r="F17" s="118">
        <f>F15/F16</f>
        <v>3.8</v>
      </c>
      <c r="G17" s="135">
        <f>G15/G16</f>
        <v>1.1954732510288066</v>
      </c>
      <c r="H17" s="110">
        <v>6</v>
      </c>
      <c r="I17" s="118">
        <f>I15/I16</f>
        <v>1.7777777777777777</v>
      </c>
      <c r="J17" s="135">
        <f>J15/J16</f>
        <v>1.117533718689788</v>
      </c>
      <c r="K17" s="110">
        <f>Лист2!AB14</f>
        <v>5</v>
      </c>
      <c r="L17" s="97"/>
      <c r="M17" s="95"/>
      <c r="N17" s="96"/>
      <c r="O17" s="97"/>
      <c r="P17" s="95"/>
      <c r="Q17" s="96"/>
      <c r="R17" s="137">
        <f>R15/R16</f>
        <v>1.4193548387096775</v>
      </c>
      <c r="S17" s="98">
        <f>S15/S16</f>
        <v>1.1090561224489797</v>
      </c>
      <c r="T17" s="99">
        <f>H17+E17+K17+N17+Q17</f>
        <v>13</v>
      </c>
      <c r="U17" s="235"/>
      <c r="V17" s="74"/>
    </row>
    <row r="18" spans="1:22" ht="15" customHeight="1" x14ac:dyDescent="0.25">
      <c r="A18" s="227">
        <v>4</v>
      </c>
      <c r="B18" s="230" t="str">
        <f>Лист2!B16</f>
        <v>«Есиль СК-2»                  г.Петропавловск</v>
      </c>
      <c r="C18" s="81">
        <v>11</v>
      </c>
      <c r="D18" s="82">
        <v>544</v>
      </c>
      <c r="E18" s="225">
        <v>9</v>
      </c>
      <c r="F18" s="133">
        <v>9</v>
      </c>
      <c r="G18" s="134">
        <v>552</v>
      </c>
      <c r="H18" s="225">
        <v>5</v>
      </c>
      <c r="I18" s="133">
        <f>Лист2!AC16</f>
        <v>11</v>
      </c>
      <c r="J18" s="134">
        <f>Лист2!AE16</f>
        <v>590</v>
      </c>
      <c r="K18" s="225">
        <f>Лист2!AA16</f>
        <v>7</v>
      </c>
      <c r="L18" s="102"/>
      <c r="M18" s="103"/>
      <c r="N18" s="225"/>
      <c r="O18" s="102"/>
      <c r="P18" s="103"/>
      <c r="Q18" s="225"/>
      <c r="R18" s="104">
        <f>F18+C18+I18+L18+O18</f>
        <v>31</v>
      </c>
      <c r="S18" s="105">
        <f>G18+D18+J18+M18+P18</f>
        <v>1686</v>
      </c>
      <c r="T18" s="236">
        <f>H18+E18+K18+N18+Q18</f>
        <v>21</v>
      </c>
      <c r="U18" s="233">
        <v>6</v>
      </c>
      <c r="V18" s="74"/>
    </row>
    <row r="19" spans="1:22" ht="15" customHeight="1" thickBot="1" x14ac:dyDescent="0.3">
      <c r="A19" s="228"/>
      <c r="B19" s="231"/>
      <c r="C19" s="87">
        <v>13</v>
      </c>
      <c r="D19" s="88">
        <v>534</v>
      </c>
      <c r="E19" s="226"/>
      <c r="F19" s="131">
        <v>17</v>
      </c>
      <c r="G19" s="132">
        <v>630</v>
      </c>
      <c r="H19" s="226"/>
      <c r="I19" s="131">
        <f>Лист2!AD16</f>
        <v>16</v>
      </c>
      <c r="J19" s="132">
        <f>Лист2!AF16</f>
        <v>632</v>
      </c>
      <c r="K19" s="226"/>
      <c r="L19" s="89"/>
      <c r="M19" s="90"/>
      <c r="N19" s="226"/>
      <c r="O19" s="89"/>
      <c r="P19" s="90"/>
      <c r="Q19" s="226"/>
      <c r="R19" s="91">
        <f>F19+C19+I19+L19+O19</f>
        <v>46</v>
      </c>
      <c r="S19" s="92">
        <f>G19+D19+J19+M19+P19</f>
        <v>1796</v>
      </c>
      <c r="T19" s="237"/>
      <c r="U19" s="234"/>
      <c r="V19" s="74"/>
    </row>
    <row r="20" spans="1:22" ht="15" customHeight="1" thickTop="1" thickBot="1" x14ac:dyDescent="0.3">
      <c r="A20" s="229"/>
      <c r="B20" s="232"/>
      <c r="C20" s="136">
        <f>C18/C19</f>
        <v>0.84615384615384615</v>
      </c>
      <c r="D20" s="135">
        <f>D18/D19</f>
        <v>1.0187265917602997</v>
      </c>
      <c r="E20" s="110">
        <v>3</v>
      </c>
      <c r="F20" s="118">
        <f>F18/F19</f>
        <v>0.52941176470588236</v>
      </c>
      <c r="G20" s="135">
        <f>G18/G19</f>
        <v>0.87619047619047619</v>
      </c>
      <c r="H20" s="110">
        <v>2</v>
      </c>
      <c r="I20" s="118">
        <f>I18/I19</f>
        <v>0.6875</v>
      </c>
      <c r="J20" s="135">
        <f>J18/J19</f>
        <v>0.93354430379746833</v>
      </c>
      <c r="K20" s="110">
        <f>Лист2!AB16</f>
        <v>2</v>
      </c>
      <c r="L20" s="109"/>
      <c r="M20" s="108"/>
      <c r="N20" s="96"/>
      <c r="O20" s="109"/>
      <c r="P20" s="108"/>
      <c r="Q20" s="96"/>
      <c r="R20" s="137">
        <f>R18/R19</f>
        <v>0.67391304347826086</v>
      </c>
      <c r="S20" s="98">
        <f>S18/S19</f>
        <v>0.93875278396436523</v>
      </c>
      <c r="T20" s="99">
        <f>H20+E20+K20+N20+Q20</f>
        <v>7</v>
      </c>
      <c r="U20" s="235"/>
      <c r="V20" s="74"/>
    </row>
    <row r="21" spans="1:22" ht="15" customHeight="1" x14ac:dyDescent="0.25">
      <c r="A21" s="227">
        <v>5</v>
      </c>
      <c r="B21" s="230" t="str">
        <f>Лист2!B18</f>
        <v>«Мангыстау-2»                                              г. Актау</v>
      </c>
      <c r="C21" s="81">
        <v>7</v>
      </c>
      <c r="D21" s="82">
        <v>513</v>
      </c>
      <c r="E21" s="225">
        <v>4</v>
      </c>
      <c r="F21" s="129">
        <v>6</v>
      </c>
      <c r="G21" s="130">
        <v>499</v>
      </c>
      <c r="H21" s="225">
        <v>4</v>
      </c>
      <c r="I21" s="129">
        <f>Лист2!AC18</f>
        <v>10</v>
      </c>
      <c r="J21" s="130">
        <f>Лист2!AE18</f>
        <v>576</v>
      </c>
      <c r="K21" s="225">
        <f>Лист2!AA18</f>
        <v>7</v>
      </c>
      <c r="L21" s="83"/>
      <c r="M21" s="84"/>
      <c r="N21" s="225"/>
      <c r="O21" s="83"/>
      <c r="P21" s="84"/>
      <c r="Q21" s="225"/>
      <c r="R21" s="104">
        <f>F21+C21+I21+L21+O21</f>
        <v>23</v>
      </c>
      <c r="S21" s="105">
        <f>G21+D21+J21+M21+P21</f>
        <v>1588</v>
      </c>
      <c r="T21" s="236">
        <f>H21+E21+K21+N21+Q21</f>
        <v>15</v>
      </c>
      <c r="U21" s="233">
        <v>7</v>
      </c>
      <c r="V21" s="74"/>
    </row>
    <row r="22" spans="1:22" ht="15" customHeight="1" thickBot="1" x14ac:dyDescent="0.3">
      <c r="A22" s="228"/>
      <c r="B22" s="231"/>
      <c r="C22" s="87">
        <v>19</v>
      </c>
      <c r="D22" s="88">
        <v>605</v>
      </c>
      <c r="E22" s="226"/>
      <c r="F22" s="131">
        <v>19</v>
      </c>
      <c r="G22" s="132">
        <v>613</v>
      </c>
      <c r="H22" s="226"/>
      <c r="I22" s="131">
        <f>Лист2!AD18</f>
        <v>17</v>
      </c>
      <c r="J22" s="132">
        <f>Лист2!AF18</f>
        <v>628</v>
      </c>
      <c r="K22" s="226"/>
      <c r="L22" s="89"/>
      <c r="M22" s="90"/>
      <c r="N22" s="226"/>
      <c r="O22" s="89"/>
      <c r="P22" s="90"/>
      <c r="Q22" s="226"/>
      <c r="R22" s="91">
        <f>F22+C22+I22+L22+O22</f>
        <v>55</v>
      </c>
      <c r="S22" s="92">
        <f>G22+D22+J22+M22+P22</f>
        <v>1846</v>
      </c>
      <c r="T22" s="237"/>
      <c r="U22" s="234"/>
      <c r="V22" s="74"/>
    </row>
    <row r="23" spans="1:22" ht="15" customHeight="1" thickTop="1" thickBot="1" x14ac:dyDescent="0.3">
      <c r="A23" s="229"/>
      <c r="B23" s="232"/>
      <c r="C23" s="136">
        <f>C21/C22</f>
        <v>0.36842105263157893</v>
      </c>
      <c r="D23" s="135">
        <f>D21/D22</f>
        <v>0.8479338842975207</v>
      </c>
      <c r="E23" s="110">
        <v>1</v>
      </c>
      <c r="F23" s="118">
        <f>F21/F22</f>
        <v>0.31578947368421051</v>
      </c>
      <c r="G23" s="135">
        <f>G21/G22</f>
        <v>0.81402936378466562</v>
      </c>
      <c r="H23" s="110">
        <v>1</v>
      </c>
      <c r="I23" s="118">
        <f>I21/I22</f>
        <v>0.58823529411764708</v>
      </c>
      <c r="J23" s="135">
        <f>J21/J22</f>
        <v>0.91719745222929938</v>
      </c>
      <c r="K23" s="110">
        <f>Лист2!AB18</f>
        <v>2</v>
      </c>
      <c r="L23" s="97"/>
      <c r="M23" s="95"/>
      <c r="N23" s="96"/>
      <c r="O23" s="97"/>
      <c r="P23" s="95"/>
      <c r="Q23" s="96"/>
      <c r="R23" s="137">
        <f>R21/R22</f>
        <v>0.41818181818181815</v>
      </c>
      <c r="S23" s="98">
        <f>S21/S22</f>
        <v>0.86023835319609965</v>
      </c>
      <c r="T23" s="99">
        <f>H23+E23+K23+N23+Q23</f>
        <v>4</v>
      </c>
      <c r="U23" s="235"/>
      <c r="V23" s="74"/>
    </row>
    <row r="24" spans="1:22" ht="15" customHeight="1" x14ac:dyDescent="0.25">
      <c r="A24" s="227">
        <v>6</v>
      </c>
      <c r="B24" s="230" t="str">
        <f>Лист2!B20</f>
        <v>«Тараз-2»                                         г.Тараз</v>
      </c>
      <c r="C24" s="81">
        <v>17</v>
      </c>
      <c r="D24" s="82">
        <v>567</v>
      </c>
      <c r="E24" s="225">
        <v>16</v>
      </c>
      <c r="F24" s="129">
        <v>15</v>
      </c>
      <c r="G24" s="130">
        <v>655</v>
      </c>
      <c r="H24" s="225">
        <v>10</v>
      </c>
      <c r="I24" s="129">
        <f>Лист2!AC20</f>
        <v>15</v>
      </c>
      <c r="J24" s="130">
        <f>Лист2!AE20</f>
        <v>577</v>
      </c>
      <c r="K24" s="225">
        <f>Лист2!AA20</f>
        <v>14</v>
      </c>
      <c r="L24" s="83"/>
      <c r="M24" s="84"/>
      <c r="N24" s="225"/>
      <c r="O24" s="83"/>
      <c r="P24" s="84"/>
      <c r="Q24" s="225"/>
      <c r="R24" s="104">
        <f>F24+C24+I24+L24+O24</f>
        <v>47</v>
      </c>
      <c r="S24" s="105">
        <f>G24+D24+J24+M24+P24</f>
        <v>1799</v>
      </c>
      <c r="T24" s="236">
        <f>H24+E24+K24+N24+Q24</f>
        <v>40</v>
      </c>
      <c r="U24" s="233">
        <v>3</v>
      </c>
      <c r="V24" s="74"/>
    </row>
    <row r="25" spans="1:22" ht="15" customHeight="1" thickBot="1" x14ac:dyDescent="0.3">
      <c r="A25" s="228"/>
      <c r="B25" s="231"/>
      <c r="C25" s="87">
        <v>7</v>
      </c>
      <c r="D25" s="88">
        <v>517</v>
      </c>
      <c r="E25" s="226"/>
      <c r="F25" s="131">
        <v>16</v>
      </c>
      <c r="G25" s="132">
        <v>665</v>
      </c>
      <c r="H25" s="226"/>
      <c r="I25" s="131">
        <f>Лист2!AD20</f>
        <v>9</v>
      </c>
      <c r="J25" s="132">
        <f>Лист2!AF20</f>
        <v>551</v>
      </c>
      <c r="K25" s="226"/>
      <c r="L25" s="89"/>
      <c r="M25" s="90"/>
      <c r="N25" s="226"/>
      <c r="O25" s="89"/>
      <c r="P25" s="90"/>
      <c r="Q25" s="226"/>
      <c r="R25" s="111">
        <f>F25+C25+I25+L25+O25</f>
        <v>32</v>
      </c>
      <c r="S25" s="87">
        <f>G25+D25+J25+M25+P25</f>
        <v>1733</v>
      </c>
      <c r="T25" s="237"/>
      <c r="U25" s="234"/>
      <c r="V25" s="74"/>
    </row>
    <row r="26" spans="1:22" ht="15" customHeight="1" thickTop="1" thickBot="1" x14ac:dyDescent="0.3">
      <c r="A26" s="229"/>
      <c r="B26" s="232"/>
      <c r="C26" s="136">
        <f>C24/C25</f>
        <v>2.4285714285714284</v>
      </c>
      <c r="D26" s="135">
        <f>D24/D25</f>
        <v>1.0967117988394584</v>
      </c>
      <c r="E26" s="110">
        <v>5</v>
      </c>
      <c r="F26" s="118">
        <f>F24/F25</f>
        <v>0.9375</v>
      </c>
      <c r="G26" s="135">
        <f>G24/G25</f>
        <v>0.98496240601503759</v>
      </c>
      <c r="H26" s="110">
        <v>3</v>
      </c>
      <c r="I26" s="118">
        <f>I24/I25</f>
        <v>1.6666666666666667</v>
      </c>
      <c r="J26" s="135">
        <f>J24/J25</f>
        <v>1.0471869328493648</v>
      </c>
      <c r="K26" s="110">
        <f>Лист2!AB20</f>
        <v>5</v>
      </c>
      <c r="L26" s="97"/>
      <c r="M26" s="95"/>
      <c r="N26" s="96"/>
      <c r="O26" s="97"/>
      <c r="P26" s="95"/>
      <c r="Q26" s="96"/>
      <c r="R26" s="137">
        <f>R24/R25</f>
        <v>1.46875</v>
      </c>
      <c r="S26" s="98">
        <f>S24/S25</f>
        <v>1.0380842469705713</v>
      </c>
      <c r="T26" s="99">
        <f>H26+E26+K26+N26+Q26</f>
        <v>13</v>
      </c>
      <c r="U26" s="235"/>
      <c r="V26" s="74"/>
    </row>
    <row r="27" spans="1:22" ht="15" customHeight="1" x14ac:dyDescent="0.25">
      <c r="A27" s="227">
        <v>7</v>
      </c>
      <c r="B27" s="230" t="str">
        <f>Лист2!B22</f>
        <v>«Атырау-2»                                               г. Атырау</v>
      </c>
      <c r="C27" s="81">
        <v>10</v>
      </c>
      <c r="D27" s="82">
        <v>567</v>
      </c>
      <c r="E27" s="225">
        <v>5</v>
      </c>
      <c r="F27" s="129">
        <v>14</v>
      </c>
      <c r="G27" s="130">
        <v>550</v>
      </c>
      <c r="H27" s="225">
        <v>13</v>
      </c>
      <c r="I27" s="129">
        <f>Лист2!AC22</f>
        <v>13</v>
      </c>
      <c r="J27" s="130">
        <f>Лист2!AE22</f>
        <v>595</v>
      </c>
      <c r="K27" s="225">
        <f>Лист2!AA22</f>
        <v>9</v>
      </c>
      <c r="L27" s="83"/>
      <c r="M27" s="84"/>
      <c r="N27" s="225"/>
      <c r="O27" s="83"/>
      <c r="P27" s="84"/>
      <c r="Q27" s="225"/>
      <c r="R27" s="104">
        <f>F27+C27+I27+L27+O27</f>
        <v>37</v>
      </c>
      <c r="S27" s="105">
        <f>G27+D27+J27+M27+P27</f>
        <v>1712</v>
      </c>
      <c r="T27" s="236">
        <f>H27+E27+K27+N27+Q27</f>
        <v>27</v>
      </c>
      <c r="U27" s="233">
        <v>5</v>
      </c>
      <c r="V27" s="74"/>
    </row>
    <row r="28" spans="1:22" ht="15" customHeight="1" thickBot="1" x14ac:dyDescent="0.3">
      <c r="A28" s="228"/>
      <c r="B28" s="231"/>
      <c r="C28" s="87">
        <v>19</v>
      </c>
      <c r="D28" s="88">
        <v>677</v>
      </c>
      <c r="E28" s="226"/>
      <c r="F28" s="131">
        <v>10</v>
      </c>
      <c r="G28" s="132">
        <v>514</v>
      </c>
      <c r="H28" s="226"/>
      <c r="I28" s="131">
        <f>Лист2!AD22</f>
        <v>15</v>
      </c>
      <c r="J28" s="132">
        <f>Лист2!AF22</f>
        <v>635</v>
      </c>
      <c r="K28" s="226"/>
      <c r="L28" s="89"/>
      <c r="M28" s="90"/>
      <c r="N28" s="226"/>
      <c r="O28" s="89"/>
      <c r="P28" s="90"/>
      <c r="Q28" s="226"/>
      <c r="R28" s="91">
        <f>F28+C28+I28+L28+O28</f>
        <v>44</v>
      </c>
      <c r="S28" s="92">
        <f>G28+D28+J28+M28+P28</f>
        <v>1826</v>
      </c>
      <c r="T28" s="237"/>
      <c r="U28" s="234"/>
      <c r="V28" s="74"/>
    </row>
    <row r="29" spans="1:22" ht="15" customHeight="1" thickTop="1" thickBot="1" x14ac:dyDescent="0.3">
      <c r="A29" s="229"/>
      <c r="B29" s="232"/>
      <c r="C29" s="136">
        <f>C27/C28</f>
        <v>0.52631578947368418</v>
      </c>
      <c r="D29" s="135">
        <f>D27/D28</f>
        <v>0.83751846381093054</v>
      </c>
      <c r="E29" s="110">
        <v>2</v>
      </c>
      <c r="F29" s="118">
        <f>F27/F28</f>
        <v>1.4</v>
      </c>
      <c r="G29" s="135">
        <f>G27/G28</f>
        <v>1.0700389105058365</v>
      </c>
      <c r="H29" s="110">
        <v>4</v>
      </c>
      <c r="I29" s="118">
        <f>I27/I28</f>
        <v>0.8666666666666667</v>
      </c>
      <c r="J29" s="135">
        <f>J27/J28</f>
        <v>0.93700787401574803</v>
      </c>
      <c r="K29" s="110">
        <f>Лист2!AB22</f>
        <v>4</v>
      </c>
      <c r="L29" s="97"/>
      <c r="M29" s="95"/>
      <c r="N29" s="96"/>
      <c r="O29" s="97"/>
      <c r="P29" s="95"/>
      <c r="Q29" s="96"/>
      <c r="R29" s="137">
        <f>R27/R28</f>
        <v>0.84090909090909094</v>
      </c>
      <c r="S29" s="98">
        <f>S27/S28</f>
        <v>0.93756845564074476</v>
      </c>
      <c r="T29" s="99">
        <f>H29+E29+K29+N29+Q29</f>
        <v>10</v>
      </c>
      <c r="U29" s="235"/>
      <c r="V29" s="74"/>
    </row>
    <row r="30" spans="1:22" ht="15" customHeight="1" x14ac:dyDescent="0.25">
      <c r="A30" s="227">
        <v>8</v>
      </c>
      <c r="B30" s="230" t="str">
        <f>Лист2!B24</f>
        <v>«Ушкын-Кокшетау-2»                         г.Кокшетау</v>
      </c>
      <c r="C30" s="81">
        <v>10</v>
      </c>
      <c r="D30" s="82">
        <v>572</v>
      </c>
      <c r="E30" s="225">
        <v>7</v>
      </c>
      <c r="F30" s="129">
        <v>4</v>
      </c>
      <c r="G30" s="130">
        <v>488</v>
      </c>
      <c r="H30" s="225">
        <v>3</v>
      </c>
      <c r="I30" s="129">
        <f>Лист2!AC24</f>
        <v>5</v>
      </c>
      <c r="J30" s="130">
        <f>Лист2!AE24</f>
        <v>518</v>
      </c>
      <c r="K30" s="225">
        <f>Лист2!AA24</f>
        <v>1</v>
      </c>
      <c r="L30" s="83"/>
      <c r="M30" s="84"/>
      <c r="N30" s="225"/>
      <c r="O30" s="83"/>
      <c r="P30" s="84"/>
      <c r="Q30" s="225"/>
      <c r="R30" s="104">
        <f>F30+C30+I30+L30+O30</f>
        <v>19</v>
      </c>
      <c r="S30" s="105">
        <f>G30+D30+J30+M30+P30</f>
        <v>1578</v>
      </c>
      <c r="T30" s="236">
        <f>H30+E30+K30+N30+Q30</f>
        <v>11</v>
      </c>
      <c r="U30" s="233">
        <v>8</v>
      </c>
      <c r="V30" s="74"/>
    </row>
    <row r="31" spans="1:22" ht="15" customHeight="1" thickBot="1" x14ac:dyDescent="0.3">
      <c r="A31" s="228"/>
      <c r="B31" s="231"/>
      <c r="C31" s="87">
        <v>17</v>
      </c>
      <c r="D31" s="88">
        <v>621</v>
      </c>
      <c r="E31" s="226"/>
      <c r="F31" s="131">
        <v>19</v>
      </c>
      <c r="G31" s="132">
        <v>557</v>
      </c>
      <c r="H31" s="226"/>
      <c r="I31" s="131">
        <f>Лист2!AD24</f>
        <v>21</v>
      </c>
      <c r="J31" s="132">
        <f>Лист2!AF24</f>
        <v>617</v>
      </c>
      <c r="K31" s="226"/>
      <c r="L31" s="89"/>
      <c r="M31" s="90"/>
      <c r="N31" s="226"/>
      <c r="O31" s="89"/>
      <c r="P31" s="90"/>
      <c r="Q31" s="226"/>
      <c r="R31" s="91">
        <f>F31+C31+I31+L31+O31</f>
        <v>57</v>
      </c>
      <c r="S31" s="92">
        <f>G31+D31+J31+M31+P31</f>
        <v>1795</v>
      </c>
      <c r="T31" s="237"/>
      <c r="U31" s="234"/>
      <c r="V31" s="74"/>
    </row>
    <row r="32" spans="1:22" ht="15" customHeight="1" thickTop="1" thickBot="1" x14ac:dyDescent="0.3">
      <c r="A32" s="229"/>
      <c r="B32" s="232"/>
      <c r="C32" s="136">
        <f>C30/C31</f>
        <v>0.58823529411764708</v>
      </c>
      <c r="D32" s="135">
        <f>D30/D31</f>
        <v>0.92109500805152977</v>
      </c>
      <c r="E32" s="110">
        <v>2</v>
      </c>
      <c r="F32" s="118">
        <f t="shared" ref="F32" si="0">C32</f>
        <v>0.58823529411764708</v>
      </c>
      <c r="G32" s="135">
        <f t="shared" ref="G32" si="1">D32</f>
        <v>0.92109500805152977</v>
      </c>
      <c r="H32" s="110">
        <v>1</v>
      </c>
      <c r="I32" s="118">
        <f>I30/I31</f>
        <v>0.23809523809523808</v>
      </c>
      <c r="J32" s="135">
        <f>J30/J31</f>
        <v>0.83954619124797403</v>
      </c>
      <c r="K32" s="110">
        <f>Лист2!AB24</f>
        <v>0</v>
      </c>
      <c r="L32" s="97"/>
      <c r="M32" s="95"/>
      <c r="N32" s="96"/>
      <c r="O32" s="97"/>
      <c r="P32" s="95"/>
      <c r="Q32" s="96"/>
      <c r="R32" s="137">
        <f>R30/R31</f>
        <v>0.33333333333333331</v>
      </c>
      <c r="S32" s="98">
        <f>S30/S31</f>
        <v>0.87910863509749304</v>
      </c>
      <c r="T32" s="112">
        <f>H32+E32+K32+N32+Q32</f>
        <v>3</v>
      </c>
      <c r="U32" s="235"/>
      <c r="V32" s="74"/>
    </row>
    <row r="33" spans="1:22" x14ac:dyDescent="0.25">
      <c r="A33" s="74"/>
      <c r="B33" s="74"/>
      <c r="C33" s="74"/>
      <c r="D33" s="74"/>
      <c r="E33" s="74"/>
      <c r="F33" s="127"/>
      <c r="G33" s="127"/>
      <c r="H33" s="127"/>
      <c r="I33" s="127"/>
      <c r="J33" s="127"/>
      <c r="K33" s="127"/>
      <c r="L33" s="74"/>
      <c r="M33" s="74"/>
      <c r="N33" s="74"/>
      <c r="O33" s="74"/>
      <c r="P33" s="74"/>
      <c r="Q33" s="74"/>
      <c r="R33" s="75"/>
      <c r="S33" s="75"/>
      <c r="T33" s="74"/>
      <c r="U33" s="74"/>
      <c r="V33" s="74"/>
    </row>
    <row r="34" spans="1:22" ht="18.75" x14ac:dyDescent="0.3">
      <c r="A34" s="74"/>
      <c r="B34" s="1" t="s">
        <v>59</v>
      </c>
      <c r="C34" s="74"/>
      <c r="D34" s="74"/>
      <c r="E34" s="74"/>
      <c r="F34" s="127"/>
      <c r="G34" s="127"/>
      <c r="H34" s="20" t="s">
        <v>62</v>
      </c>
      <c r="I34" s="127"/>
      <c r="J34" s="127"/>
      <c r="K34" s="20" t="s">
        <v>61</v>
      </c>
      <c r="L34" s="74"/>
      <c r="M34" s="74"/>
      <c r="N34" s="74"/>
      <c r="O34" s="74"/>
      <c r="P34" s="74"/>
      <c r="Q34" s="74"/>
      <c r="R34" s="75"/>
      <c r="T34" s="113" t="s">
        <v>60</v>
      </c>
      <c r="U34" s="74"/>
      <c r="V34" s="74"/>
    </row>
    <row r="35" spans="1:22" x14ac:dyDescent="0.25">
      <c r="A35" s="74"/>
      <c r="B35" s="74"/>
      <c r="C35" s="74"/>
      <c r="D35" s="74"/>
      <c r="E35" s="74"/>
      <c r="F35" s="127"/>
      <c r="G35" s="127"/>
      <c r="H35" s="127"/>
      <c r="I35" s="127"/>
      <c r="J35" s="127"/>
      <c r="K35" s="127"/>
      <c r="L35" s="74"/>
      <c r="M35" s="74"/>
      <c r="N35" s="74"/>
      <c r="O35" s="74"/>
      <c r="P35" s="74"/>
      <c r="Q35" s="74"/>
      <c r="R35" s="75"/>
      <c r="S35" s="75"/>
      <c r="T35" s="74"/>
      <c r="U35" s="74"/>
      <c r="V35" s="74"/>
    </row>
    <row r="36" spans="1:22" x14ac:dyDescent="0.25">
      <c r="A36" s="74"/>
      <c r="B36" s="74"/>
      <c r="C36" s="74"/>
      <c r="D36" s="74"/>
      <c r="E36" s="74"/>
      <c r="F36" s="127"/>
      <c r="G36" s="127"/>
      <c r="H36" s="127"/>
      <c r="I36" s="127"/>
      <c r="J36" s="127"/>
      <c r="K36" s="127"/>
      <c r="L36" s="74"/>
      <c r="M36" s="74"/>
      <c r="N36" s="74"/>
      <c r="O36" s="74"/>
      <c r="P36" s="74"/>
      <c r="Q36" s="74"/>
      <c r="R36" s="75"/>
      <c r="S36" s="75"/>
      <c r="T36" s="74"/>
      <c r="U36" s="74"/>
      <c r="V36" s="74"/>
    </row>
    <row r="37" spans="1:22" x14ac:dyDescent="0.25">
      <c r="A37" s="74"/>
      <c r="B37" s="74"/>
      <c r="C37" s="74"/>
      <c r="D37" s="74"/>
      <c r="E37" s="74"/>
      <c r="F37" s="127"/>
      <c r="G37" s="127"/>
      <c r="H37" s="127"/>
      <c r="I37" s="127"/>
      <c r="J37" s="127"/>
      <c r="K37" s="127"/>
      <c r="L37" s="74"/>
      <c r="M37" s="74"/>
      <c r="N37" s="74"/>
      <c r="O37" s="74"/>
      <c r="P37" s="74"/>
      <c r="Q37" s="74"/>
      <c r="R37" s="75"/>
      <c r="S37" s="75"/>
      <c r="T37" s="74"/>
      <c r="U37" s="74"/>
      <c r="V37" s="74"/>
    </row>
    <row r="38" spans="1:22" x14ac:dyDescent="0.25">
      <c r="A38" s="74"/>
      <c r="B38" s="74"/>
      <c r="C38" s="74"/>
      <c r="D38" s="74"/>
      <c r="E38" s="74"/>
      <c r="F38" s="127"/>
      <c r="G38" s="127"/>
      <c r="H38" s="127"/>
      <c r="I38" s="127"/>
      <c r="J38" s="127"/>
      <c r="K38" s="127"/>
      <c r="L38" s="74"/>
      <c r="M38" s="74"/>
      <c r="N38" s="74"/>
      <c r="O38" s="74"/>
      <c r="P38" s="74"/>
      <c r="Q38" s="74"/>
      <c r="R38" s="75"/>
      <c r="S38" s="75"/>
      <c r="T38" s="74"/>
      <c r="U38" s="74"/>
      <c r="V38" s="74"/>
    </row>
    <row r="39" spans="1:22" x14ac:dyDescent="0.25">
      <c r="A39" s="74"/>
      <c r="B39" s="74"/>
      <c r="C39" s="74"/>
      <c r="D39" s="74"/>
      <c r="E39" s="74"/>
      <c r="F39" s="127"/>
      <c r="G39" s="127"/>
      <c r="H39" s="127"/>
      <c r="I39" s="127"/>
      <c r="J39" s="127"/>
      <c r="K39" s="127"/>
      <c r="L39" s="74"/>
      <c r="M39" s="74"/>
      <c r="N39" s="74"/>
      <c r="O39" s="74"/>
      <c r="P39" s="74"/>
      <c r="Q39" s="74"/>
      <c r="R39" s="75"/>
      <c r="S39" s="75"/>
      <c r="T39" s="74"/>
      <c r="U39" s="74"/>
      <c r="V39" s="74"/>
    </row>
    <row r="40" spans="1:22" x14ac:dyDescent="0.25">
      <c r="A40" s="74"/>
      <c r="B40" s="74"/>
      <c r="C40" s="74"/>
      <c r="D40" s="74"/>
      <c r="E40" s="74"/>
      <c r="F40" s="127"/>
      <c r="G40" s="127"/>
      <c r="H40" s="127"/>
      <c r="I40" s="127"/>
      <c r="J40" s="127"/>
      <c r="K40" s="127"/>
      <c r="L40" s="74"/>
      <c r="M40" s="74"/>
      <c r="N40" s="74"/>
      <c r="O40" s="74"/>
      <c r="P40" s="74"/>
      <c r="Q40" s="74"/>
      <c r="R40" s="75"/>
      <c r="S40" s="75"/>
      <c r="T40" s="74"/>
      <c r="U40" s="74"/>
      <c r="V40" s="74"/>
    </row>
    <row r="41" spans="1:22" x14ac:dyDescent="0.25">
      <c r="A41" s="74"/>
      <c r="B41" s="74"/>
      <c r="C41" s="74"/>
      <c r="D41" s="74"/>
      <c r="E41" s="74"/>
      <c r="F41" s="127"/>
      <c r="G41" s="127"/>
      <c r="H41" s="127"/>
      <c r="I41" s="127"/>
      <c r="J41" s="127"/>
      <c r="K41" s="127"/>
      <c r="L41" s="74"/>
      <c r="M41" s="74"/>
      <c r="N41" s="74"/>
      <c r="O41" s="74"/>
      <c r="P41" s="74"/>
      <c r="Q41" s="74"/>
      <c r="R41" s="75"/>
      <c r="S41" s="75"/>
      <c r="T41" s="74"/>
      <c r="U41" s="74"/>
      <c r="V41" s="74"/>
    </row>
    <row r="42" spans="1:22" x14ac:dyDescent="0.25">
      <c r="A42" s="74"/>
      <c r="B42" s="74"/>
      <c r="C42" s="74"/>
      <c r="D42" s="74"/>
      <c r="E42" s="74"/>
      <c r="F42" s="127"/>
      <c r="G42" s="127"/>
      <c r="H42" s="127"/>
      <c r="I42" s="127"/>
      <c r="J42" s="127"/>
      <c r="K42" s="127"/>
      <c r="L42" s="74"/>
      <c r="M42" s="74"/>
      <c r="N42" s="74"/>
      <c r="O42" s="74"/>
      <c r="P42" s="74"/>
      <c r="Q42" s="74"/>
      <c r="R42" s="75"/>
      <c r="S42" s="75"/>
      <c r="T42" s="74"/>
      <c r="U42" s="74"/>
      <c r="V42" s="74"/>
    </row>
    <row r="43" spans="1:22" x14ac:dyDescent="0.25">
      <c r="A43" s="74"/>
      <c r="B43" s="74"/>
      <c r="C43" s="74"/>
      <c r="D43" s="74"/>
      <c r="E43" s="74"/>
      <c r="F43" s="127"/>
      <c r="G43" s="127"/>
      <c r="H43" s="127"/>
      <c r="I43" s="127"/>
      <c r="J43" s="127"/>
      <c r="K43" s="127"/>
      <c r="L43" s="74"/>
      <c r="M43" s="74"/>
      <c r="N43" s="74"/>
      <c r="O43" s="74"/>
      <c r="P43" s="74"/>
      <c r="Q43" s="74"/>
      <c r="R43" s="75"/>
      <c r="S43" s="75"/>
      <c r="T43" s="74"/>
      <c r="U43" s="74"/>
      <c r="V43" s="74"/>
    </row>
    <row r="44" spans="1:22" x14ac:dyDescent="0.25">
      <c r="A44" s="74"/>
      <c r="B44" s="74"/>
      <c r="C44" s="74"/>
      <c r="D44" s="74"/>
      <c r="E44" s="74"/>
      <c r="F44" s="127"/>
      <c r="G44" s="127"/>
      <c r="H44" s="127"/>
      <c r="I44" s="127"/>
      <c r="J44" s="127"/>
      <c r="K44" s="127"/>
      <c r="L44" s="74"/>
      <c r="M44" s="74"/>
      <c r="N44" s="74"/>
      <c r="O44" s="74"/>
      <c r="P44" s="74"/>
      <c r="Q44" s="74"/>
      <c r="R44" s="75"/>
      <c r="S44" s="75"/>
      <c r="T44" s="74"/>
      <c r="U44" s="74"/>
      <c r="V44" s="74"/>
    </row>
    <row r="45" spans="1:22" x14ac:dyDescent="0.25">
      <c r="A45" s="74"/>
      <c r="B45" s="74"/>
      <c r="C45" s="74"/>
      <c r="D45" s="74"/>
      <c r="E45" s="74"/>
      <c r="F45" s="127"/>
      <c r="G45" s="127"/>
      <c r="H45" s="127"/>
      <c r="I45" s="127"/>
      <c r="J45" s="127"/>
      <c r="K45" s="127"/>
      <c r="L45" s="74"/>
      <c r="M45" s="74"/>
      <c r="N45" s="74"/>
      <c r="O45" s="74"/>
      <c r="P45" s="74"/>
      <c r="Q45" s="74"/>
      <c r="R45" s="75"/>
      <c r="S45" s="75"/>
      <c r="T45" s="74"/>
      <c r="U45" s="74"/>
      <c r="V45" s="74"/>
    </row>
    <row r="46" spans="1:22" x14ac:dyDescent="0.25">
      <c r="A46" s="74"/>
      <c r="B46" s="74"/>
      <c r="C46" s="74"/>
      <c r="D46" s="74"/>
      <c r="E46" s="74"/>
      <c r="F46" s="127"/>
      <c r="G46" s="127"/>
      <c r="H46" s="127"/>
      <c r="I46" s="127"/>
      <c r="J46" s="127"/>
      <c r="K46" s="127"/>
      <c r="L46" s="74"/>
      <c r="M46" s="74"/>
      <c r="N46" s="74"/>
      <c r="O46" s="74"/>
      <c r="P46" s="74"/>
      <c r="Q46" s="74"/>
      <c r="R46" s="75"/>
      <c r="S46" s="75"/>
      <c r="T46" s="74"/>
      <c r="U46" s="74"/>
      <c r="V46" s="74"/>
    </row>
    <row r="47" spans="1:22" x14ac:dyDescent="0.25">
      <c r="A47" s="74"/>
      <c r="B47" s="74"/>
      <c r="C47" s="74"/>
      <c r="D47" s="74"/>
      <c r="E47" s="74"/>
      <c r="F47" s="127"/>
      <c r="G47" s="127"/>
      <c r="H47" s="127"/>
      <c r="I47" s="127"/>
      <c r="J47" s="127"/>
      <c r="K47" s="127"/>
      <c r="L47" s="74"/>
      <c r="M47" s="74"/>
      <c r="N47" s="74"/>
      <c r="O47" s="74"/>
      <c r="P47" s="74"/>
      <c r="Q47" s="74"/>
      <c r="R47" s="75"/>
      <c r="S47" s="75"/>
      <c r="T47" s="74"/>
      <c r="U47" s="74"/>
      <c r="V47" s="74"/>
    </row>
    <row r="48" spans="1:22" x14ac:dyDescent="0.25">
      <c r="A48" s="74"/>
      <c r="B48" s="74"/>
      <c r="C48" s="74"/>
      <c r="D48" s="74"/>
      <c r="E48" s="74"/>
      <c r="F48" s="127"/>
      <c r="G48" s="127"/>
      <c r="H48" s="127"/>
      <c r="I48" s="127"/>
      <c r="J48" s="127"/>
      <c r="K48" s="127"/>
      <c r="L48" s="74"/>
      <c r="M48" s="74"/>
      <c r="N48" s="74"/>
      <c r="O48" s="74"/>
      <c r="P48" s="74"/>
      <c r="Q48" s="74"/>
      <c r="R48" s="75"/>
      <c r="S48" s="75"/>
      <c r="T48" s="74"/>
      <c r="U48" s="74"/>
      <c r="V48" s="74"/>
    </row>
    <row r="49" spans="1:22" x14ac:dyDescent="0.25">
      <c r="A49" s="74"/>
      <c r="B49" s="74"/>
      <c r="C49" s="74"/>
      <c r="D49" s="74"/>
      <c r="E49" s="74"/>
      <c r="F49" s="127"/>
      <c r="G49" s="127"/>
      <c r="H49" s="127"/>
      <c r="I49" s="127"/>
      <c r="J49" s="127"/>
      <c r="K49" s="127"/>
      <c r="L49" s="74"/>
      <c r="M49" s="74"/>
      <c r="N49" s="74"/>
      <c r="O49" s="74"/>
      <c r="P49" s="74"/>
      <c r="Q49" s="74"/>
      <c r="R49" s="75"/>
      <c r="S49" s="75"/>
      <c r="T49" s="74"/>
      <c r="U49" s="74"/>
      <c r="V49" s="74"/>
    </row>
    <row r="50" spans="1:22" x14ac:dyDescent="0.25">
      <c r="A50" s="74"/>
      <c r="B50" s="74"/>
      <c r="C50" s="74"/>
      <c r="D50" s="74"/>
      <c r="E50" s="74"/>
      <c r="F50" s="127"/>
      <c r="G50" s="127"/>
      <c r="H50" s="127"/>
      <c r="I50" s="127"/>
      <c r="J50" s="127"/>
      <c r="K50" s="127"/>
      <c r="L50" s="74"/>
      <c r="M50" s="74"/>
      <c r="N50" s="74"/>
      <c r="O50" s="74"/>
      <c r="P50" s="74"/>
      <c r="Q50" s="74"/>
      <c r="R50" s="75"/>
      <c r="S50" s="75"/>
      <c r="T50" s="74"/>
      <c r="U50" s="74"/>
      <c r="V50" s="74"/>
    </row>
    <row r="51" spans="1:22" x14ac:dyDescent="0.25">
      <c r="A51" s="74"/>
      <c r="B51" s="74"/>
      <c r="C51" s="74"/>
      <c r="D51" s="74"/>
      <c r="E51" s="74"/>
      <c r="F51" s="127"/>
      <c r="G51" s="127"/>
      <c r="H51" s="127"/>
      <c r="I51" s="127"/>
      <c r="J51" s="127"/>
      <c r="K51" s="127"/>
      <c r="L51" s="74"/>
      <c r="M51" s="74"/>
      <c r="N51" s="74"/>
      <c r="O51" s="74"/>
      <c r="P51" s="74"/>
      <c r="Q51" s="74"/>
      <c r="R51" s="75"/>
      <c r="S51" s="75"/>
      <c r="T51" s="74"/>
      <c r="U51" s="74"/>
      <c r="V51" s="74"/>
    </row>
    <row r="52" spans="1:22" x14ac:dyDescent="0.25">
      <c r="A52" s="74"/>
      <c r="B52" s="74"/>
      <c r="C52" s="74"/>
      <c r="D52" s="74"/>
      <c r="E52" s="74"/>
      <c r="F52" s="127"/>
      <c r="G52" s="127"/>
      <c r="H52" s="127"/>
      <c r="I52" s="127"/>
      <c r="J52" s="127"/>
      <c r="K52" s="127"/>
      <c r="L52" s="74"/>
      <c r="M52" s="74"/>
      <c r="N52" s="74"/>
      <c r="O52" s="74"/>
      <c r="P52" s="74"/>
      <c r="Q52" s="74"/>
      <c r="R52" s="75"/>
      <c r="S52" s="75"/>
      <c r="T52" s="74"/>
      <c r="U52" s="74"/>
      <c r="V52" s="74"/>
    </row>
    <row r="53" spans="1:22" x14ac:dyDescent="0.25">
      <c r="A53" s="74"/>
      <c r="B53" s="74"/>
      <c r="C53" s="74"/>
      <c r="D53" s="74"/>
      <c r="E53" s="74"/>
      <c r="F53" s="127"/>
      <c r="G53" s="127"/>
      <c r="H53" s="127"/>
      <c r="I53" s="127"/>
      <c r="J53" s="127"/>
      <c r="K53" s="127"/>
      <c r="L53" s="74"/>
      <c r="M53" s="74"/>
      <c r="N53" s="74"/>
      <c r="O53" s="74"/>
      <c r="P53" s="74"/>
      <c r="Q53" s="74"/>
      <c r="R53" s="75"/>
      <c r="S53" s="75"/>
      <c r="T53" s="74"/>
      <c r="U53" s="74"/>
      <c r="V53" s="74"/>
    </row>
    <row r="54" spans="1:22" x14ac:dyDescent="0.25">
      <c r="A54" s="74"/>
      <c r="B54" s="74"/>
      <c r="C54" s="74"/>
      <c r="D54" s="74"/>
      <c r="E54" s="74"/>
      <c r="F54" s="127"/>
      <c r="G54" s="127"/>
      <c r="H54" s="127"/>
      <c r="I54" s="127"/>
      <c r="J54" s="127"/>
      <c r="K54" s="127"/>
      <c r="L54" s="74"/>
      <c r="M54" s="74"/>
      <c r="N54" s="74"/>
      <c r="O54" s="74"/>
      <c r="P54" s="74"/>
      <c r="Q54" s="74"/>
      <c r="R54" s="75"/>
      <c r="S54" s="75"/>
      <c r="T54" s="74"/>
      <c r="U54" s="74"/>
      <c r="V54" s="74"/>
    </row>
    <row r="55" spans="1:22" x14ac:dyDescent="0.25">
      <c r="A55" s="74"/>
      <c r="B55" s="74"/>
      <c r="C55" s="74"/>
      <c r="D55" s="74"/>
      <c r="E55" s="74"/>
      <c r="F55" s="127"/>
      <c r="G55" s="127"/>
      <c r="H55" s="127"/>
      <c r="I55" s="127"/>
      <c r="J55" s="127"/>
      <c r="K55" s="127"/>
      <c r="L55" s="74"/>
      <c r="M55" s="74"/>
      <c r="N55" s="74"/>
      <c r="O55" s="74"/>
      <c r="P55" s="74"/>
      <c r="Q55" s="74"/>
      <c r="R55" s="75"/>
      <c r="S55" s="75"/>
      <c r="T55" s="74"/>
      <c r="U55" s="74"/>
      <c r="V55" s="74"/>
    </row>
    <row r="56" spans="1:22" x14ac:dyDescent="0.25">
      <c r="A56" s="74"/>
      <c r="B56" s="74"/>
      <c r="C56" s="74"/>
      <c r="D56" s="74"/>
      <c r="E56" s="74"/>
      <c r="F56" s="127"/>
      <c r="G56" s="127"/>
      <c r="H56" s="127"/>
      <c r="I56" s="127"/>
      <c r="J56" s="127"/>
      <c r="K56" s="127"/>
      <c r="L56" s="74"/>
      <c r="M56" s="74"/>
      <c r="N56" s="74"/>
      <c r="O56" s="74"/>
      <c r="P56" s="74"/>
      <c r="Q56" s="74"/>
      <c r="R56" s="75"/>
      <c r="S56" s="75"/>
      <c r="T56" s="74"/>
      <c r="U56" s="74"/>
      <c r="V56" s="74"/>
    </row>
    <row r="57" spans="1:22" x14ac:dyDescent="0.25">
      <c r="A57" s="74"/>
      <c r="B57" s="74"/>
      <c r="C57" s="74"/>
      <c r="D57" s="74"/>
      <c r="E57" s="74"/>
      <c r="F57" s="127"/>
      <c r="G57" s="127"/>
      <c r="H57" s="127"/>
      <c r="I57" s="127"/>
      <c r="J57" s="127"/>
      <c r="K57" s="127"/>
      <c r="L57" s="74"/>
      <c r="M57" s="74"/>
      <c r="N57" s="74"/>
      <c r="O57" s="74"/>
      <c r="P57" s="74"/>
      <c r="Q57" s="74"/>
      <c r="R57" s="75"/>
      <c r="S57" s="75"/>
      <c r="T57" s="74"/>
      <c r="U57" s="74"/>
      <c r="V57" s="74"/>
    </row>
    <row r="58" spans="1:22" x14ac:dyDescent="0.25">
      <c r="A58" s="74"/>
      <c r="B58" s="74"/>
      <c r="C58" s="74"/>
      <c r="D58" s="74"/>
      <c r="E58" s="74"/>
      <c r="F58" s="127"/>
      <c r="G58" s="127"/>
      <c r="H58" s="127"/>
      <c r="I58" s="127"/>
      <c r="J58" s="127"/>
      <c r="K58" s="127"/>
      <c r="L58" s="74"/>
      <c r="M58" s="74"/>
      <c r="N58" s="74"/>
      <c r="O58" s="74"/>
      <c r="P58" s="74"/>
      <c r="Q58" s="74"/>
      <c r="R58" s="75"/>
      <c r="S58" s="75"/>
      <c r="T58" s="74"/>
      <c r="U58" s="74"/>
      <c r="V58" s="74"/>
    </row>
    <row r="59" spans="1:22" x14ac:dyDescent="0.25">
      <c r="A59" s="74"/>
      <c r="B59" s="74"/>
      <c r="C59" s="74"/>
      <c r="D59" s="74"/>
      <c r="E59" s="74"/>
      <c r="F59" s="127"/>
      <c r="G59" s="127"/>
      <c r="H59" s="127"/>
      <c r="I59" s="127"/>
      <c r="J59" s="127"/>
      <c r="K59" s="127"/>
      <c r="L59" s="74"/>
      <c r="M59" s="74"/>
      <c r="N59" s="74"/>
      <c r="O59" s="74"/>
      <c r="P59" s="74"/>
      <c r="Q59" s="74"/>
      <c r="R59" s="75"/>
      <c r="S59" s="75"/>
      <c r="T59" s="74"/>
      <c r="U59" s="74"/>
      <c r="V59" s="74"/>
    </row>
    <row r="60" spans="1:22" x14ac:dyDescent="0.25">
      <c r="A60" s="74"/>
      <c r="B60" s="74"/>
      <c r="C60" s="74"/>
      <c r="D60" s="74"/>
      <c r="E60" s="74"/>
      <c r="F60" s="127"/>
      <c r="G60" s="127"/>
      <c r="H60" s="127"/>
      <c r="I60" s="127"/>
      <c r="J60" s="127"/>
      <c r="K60" s="127"/>
      <c r="L60" s="74"/>
      <c r="M60" s="74"/>
      <c r="N60" s="74"/>
      <c r="O60" s="74"/>
      <c r="P60" s="74"/>
      <c r="Q60" s="74"/>
      <c r="R60" s="75"/>
      <c r="S60" s="75"/>
      <c r="T60" s="74"/>
      <c r="U60" s="74"/>
      <c r="V60" s="74"/>
    </row>
    <row r="61" spans="1:22" x14ac:dyDescent="0.25">
      <c r="A61" s="74"/>
      <c r="B61" s="74"/>
      <c r="C61" s="74"/>
      <c r="D61" s="74"/>
      <c r="E61" s="74"/>
      <c r="F61" s="127"/>
      <c r="G61" s="127"/>
      <c r="H61" s="127"/>
      <c r="I61" s="127"/>
      <c r="J61" s="127"/>
      <c r="K61" s="127"/>
      <c r="L61" s="74"/>
      <c r="M61" s="74"/>
      <c r="N61" s="74"/>
      <c r="O61" s="74"/>
      <c r="P61" s="74"/>
      <c r="Q61" s="74"/>
      <c r="R61" s="75"/>
      <c r="S61" s="75"/>
      <c r="T61" s="74"/>
      <c r="U61" s="74"/>
      <c r="V61" s="74"/>
    </row>
    <row r="62" spans="1:22" x14ac:dyDescent="0.25">
      <c r="A62" s="74"/>
      <c r="B62" s="74"/>
      <c r="C62" s="74"/>
      <c r="D62" s="74"/>
      <c r="E62" s="74"/>
      <c r="F62" s="127"/>
      <c r="G62" s="127"/>
      <c r="H62" s="127"/>
      <c r="I62" s="127"/>
      <c r="J62" s="127"/>
      <c r="K62" s="127"/>
      <c r="L62" s="74"/>
      <c r="M62" s="74"/>
      <c r="N62" s="74"/>
      <c r="O62" s="74"/>
      <c r="P62" s="74"/>
      <c r="Q62" s="74"/>
      <c r="R62" s="75"/>
      <c r="S62" s="75"/>
      <c r="T62" s="74"/>
      <c r="U62" s="74"/>
      <c r="V62" s="74"/>
    </row>
    <row r="63" spans="1:22" x14ac:dyDescent="0.25">
      <c r="A63" s="74"/>
      <c r="B63" s="74"/>
      <c r="C63" s="74"/>
      <c r="D63" s="74"/>
      <c r="E63" s="74"/>
      <c r="F63" s="127"/>
      <c r="G63" s="127"/>
      <c r="H63" s="127"/>
      <c r="I63" s="127"/>
      <c r="J63" s="127"/>
      <c r="K63" s="127"/>
      <c r="L63" s="74"/>
      <c r="M63" s="74"/>
      <c r="N63" s="74"/>
      <c r="O63" s="74"/>
      <c r="P63" s="74"/>
      <c r="Q63" s="74"/>
      <c r="R63" s="75"/>
      <c r="S63" s="75"/>
      <c r="T63" s="74"/>
      <c r="U63" s="74"/>
      <c r="V63" s="74"/>
    </row>
    <row r="64" spans="1:22" x14ac:dyDescent="0.25">
      <c r="A64" s="74"/>
      <c r="B64" s="74"/>
      <c r="C64" s="74"/>
      <c r="D64" s="74"/>
      <c r="E64" s="74"/>
      <c r="F64" s="127"/>
      <c r="G64" s="127"/>
      <c r="H64" s="127"/>
      <c r="I64" s="127"/>
      <c r="J64" s="127"/>
      <c r="K64" s="127"/>
      <c r="L64" s="74"/>
      <c r="M64" s="74"/>
      <c r="N64" s="74"/>
      <c r="O64" s="74"/>
      <c r="P64" s="74"/>
      <c r="Q64" s="74"/>
      <c r="R64" s="75"/>
      <c r="S64" s="75"/>
      <c r="T64" s="74"/>
      <c r="U64" s="74"/>
      <c r="V64" s="74"/>
    </row>
    <row r="65" spans="1:22" x14ac:dyDescent="0.25">
      <c r="A65" s="74"/>
      <c r="B65" s="74"/>
      <c r="C65" s="74"/>
      <c r="D65" s="74"/>
      <c r="E65" s="74"/>
      <c r="F65" s="127"/>
      <c r="G65" s="127"/>
      <c r="H65" s="127"/>
      <c r="I65" s="127"/>
      <c r="J65" s="127"/>
      <c r="K65" s="127"/>
      <c r="L65" s="74"/>
      <c r="M65" s="74"/>
      <c r="N65" s="74"/>
      <c r="O65" s="74"/>
      <c r="P65" s="74"/>
      <c r="Q65" s="74"/>
      <c r="R65" s="75"/>
      <c r="S65" s="75"/>
      <c r="T65" s="74"/>
      <c r="U65" s="74"/>
      <c r="V65" s="74"/>
    </row>
    <row r="66" spans="1:22" x14ac:dyDescent="0.25">
      <c r="A66" s="74"/>
      <c r="B66" s="74"/>
      <c r="C66" s="74"/>
      <c r="D66" s="74"/>
      <c r="E66" s="74"/>
      <c r="F66" s="127"/>
      <c r="G66" s="127"/>
      <c r="H66" s="127"/>
      <c r="I66" s="127"/>
      <c r="J66" s="127"/>
      <c r="K66" s="127"/>
      <c r="L66" s="74"/>
      <c r="M66" s="74"/>
      <c r="N66" s="74"/>
      <c r="O66" s="74"/>
      <c r="P66" s="74"/>
      <c r="Q66" s="74"/>
      <c r="R66" s="75"/>
      <c r="S66" s="75"/>
      <c r="T66" s="74"/>
      <c r="U66" s="74"/>
      <c r="V66" s="74"/>
    </row>
    <row r="67" spans="1:22" x14ac:dyDescent="0.25">
      <c r="A67" s="74"/>
      <c r="B67" s="74"/>
      <c r="C67" s="74"/>
      <c r="D67" s="74"/>
      <c r="E67" s="74"/>
      <c r="F67" s="127"/>
      <c r="G67" s="127"/>
      <c r="H67" s="127"/>
      <c r="I67" s="127"/>
      <c r="J67" s="127"/>
      <c r="K67" s="127"/>
      <c r="L67" s="74"/>
      <c r="M67" s="74"/>
      <c r="N67" s="74"/>
      <c r="O67" s="74"/>
      <c r="P67" s="74"/>
      <c r="Q67" s="74"/>
      <c r="R67" s="75"/>
      <c r="S67" s="75"/>
      <c r="T67" s="74"/>
      <c r="U67" s="74"/>
      <c r="V67" s="74"/>
    </row>
    <row r="68" spans="1:22" x14ac:dyDescent="0.25">
      <c r="A68" s="74"/>
      <c r="B68" s="74"/>
      <c r="C68" s="74"/>
      <c r="D68" s="74"/>
      <c r="E68" s="74"/>
      <c r="F68" s="127"/>
      <c r="G68" s="127"/>
      <c r="H68" s="127"/>
      <c r="I68" s="127"/>
      <c r="J68" s="127"/>
      <c r="K68" s="127"/>
      <c r="L68" s="74"/>
      <c r="M68" s="74"/>
      <c r="N68" s="74"/>
      <c r="O68" s="74"/>
      <c r="P68" s="74"/>
      <c r="Q68" s="74"/>
      <c r="R68" s="75"/>
      <c r="S68" s="75"/>
      <c r="T68" s="74"/>
      <c r="U68" s="74"/>
      <c r="V68" s="74"/>
    </row>
    <row r="69" spans="1:22" x14ac:dyDescent="0.25">
      <c r="A69" s="74"/>
      <c r="B69" s="74"/>
      <c r="C69" s="74"/>
      <c r="D69" s="74"/>
      <c r="E69" s="74"/>
      <c r="F69" s="127"/>
      <c r="G69" s="127"/>
      <c r="H69" s="127"/>
      <c r="I69" s="127"/>
      <c r="J69" s="127"/>
      <c r="K69" s="127"/>
      <c r="L69" s="74"/>
      <c r="M69" s="74"/>
      <c r="N69" s="74"/>
      <c r="O69" s="74"/>
      <c r="P69" s="74"/>
      <c r="Q69" s="74"/>
      <c r="R69" s="75"/>
      <c r="S69" s="75"/>
      <c r="T69" s="74"/>
      <c r="U69" s="74"/>
      <c r="V69" s="74"/>
    </row>
    <row r="70" spans="1:22" x14ac:dyDescent="0.25">
      <c r="A70" s="74"/>
      <c r="B70" s="74"/>
      <c r="C70" s="74"/>
      <c r="D70" s="74"/>
      <c r="E70" s="74"/>
      <c r="F70" s="127"/>
      <c r="G70" s="127"/>
      <c r="H70" s="127"/>
      <c r="I70" s="127"/>
      <c r="J70" s="127"/>
      <c r="K70" s="127"/>
      <c r="L70" s="74"/>
      <c r="M70" s="74"/>
      <c r="N70" s="74"/>
      <c r="O70" s="74"/>
      <c r="P70" s="74"/>
      <c r="Q70" s="74"/>
      <c r="R70" s="75"/>
      <c r="S70" s="75"/>
      <c r="T70" s="74"/>
      <c r="U70" s="74"/>
      <c r="V70" s="74"/>
    </row>
    <row r="71" spans="1:22" x14ac:dyDescent="0.25">
      <c r="A71" s="74"/>
      <c r="B71" s="74"/>
      <c r="C71" s="74"/>
      <c r="D71" s="74"/>
      <c r="E71" s="74"/>
      <c r="F71" s="127"/>
      <c r="G71" s="127"/>
      <c r="H71" s="127"/>
      <c r="I71" s="127"/>
      <c r="J71" s="127"/>
      <c r="K71" s="127"/>
      <c r="L71" s="74"/>
      <c r="M71" s="74"/>
      <c r="N71" s="74"/>
      <c r="O71" s="74"/>
      <c r="P71" s="74"/>
      <c r="Q71" s="74"/>
      <c r="R71" s="75"/>
      <c r="S71" s="75"/>
      <c r="T71" s="74"/>
      <c r="U71" s="74"/>
      <c r="V71" s="74"/>
    </row>
    <row r="72" spans="1:22" x14ac:dyDescent="0.25">
      <c r="A72" s="74"/>
      <c r="B72" s="74"/>
      <c r="C72" s="74"/>
      <c r="D72" s="74"/>
      <c r="E72" s="74"/>
      <c r="F72" s="127"/>
      <c r="G72" s="127"/>
      <c r="H72" s="127"/>
      <c r="I72" s="127"/>
      <c r="J72" s="127"/>
      <c r="K72" s="127"/>
      <c r="L72" s="74"/>
      <c r="M72" s="74"/>
      <c r="N72" s="74"/>
      <c r="O72" s="74"/>
      <c r="P72" s="74"/>
      <c r="Q72" s="74"/>
      <c r="R72" s="75"/>
      <c r="S72" s="75"/>
      <c r="T72" s="74"/>
      <c r="U72" s="74"/>
      <c r="V72" s="74"/>
    </row>
    <row r="73" spans="1:22" x14ac:dyDescent="0.25">
      <c r="A73" s="74"/>
      <c r="B73" s="74"/>
      <c r="C73" s="74"/>
      <c r="D73" s="74"/>
      <c r="E73" s="74"/>
      <c r="F73" s="127"/>
      <c r="G73" s="127"/>
      <c r="H73" s="127"/>
      <c r="I73" s="127"/>
      <c r="J73" s="127"/>
      <c r="K73" s="127"/>
      <c r="L73" s="74"/>
      <c r="M73" s="74"/>
      <c r="N73" s="74"/>
      <c r="O73" s="74"/>
      <c r="P73" s="74"/>
      <c r="Q73" s="74"/>
      <c r="R73" s="75"/>
      <c r="S73" s="75"/>
      <c r="T73" s="74"/>
      <c r="U73" s="74"/>
      <c r="V73" s="74"/>
    </row>
    <row r="74" spans="1:22" x14ac:dyDescent="0.25">
      <c r="A74" s="74"/>
      <c r="B74" s="74"/>
      <c r="C74" s="74"/>
      <c r="D74" s="74"/>
      <c r="E74" s="74"/>
      <c r="F74" s="127"/>
      <c r="G74" s="127"/>
      <c r="H74" s="127"/>
      <c r="I74" s="127"/>
      <c r="J74" s="127"/>
      <c r="K74" s="127"/>
      <c r="L74" s="74"/>
      <c r="M74" s="74"/>
      <c r="N74" s="74"/>
      <c r="O74" s="74"/>
      <c r="P74" s="74"/>
      <c r="Q74" s="74"/>
      <c r="R74" s="75"/>
      <c r="S74" s="75"/>
      <c r="T74" s="74"/>
      <c r="U74" s="74"/>
      <c r="V74" s="74"/>
    </row>
    <row r="75" spans="1:22" x14ac:dyDescent="0.25">
      <c r="A75" s="74"/>
      <c r="B75" s="74"/>
      <c r="C75" s="74"/>
      <c r="D75" s="74"/>
      <c r="E75" s="74"/>
      <c r="F75" s="127"/>
      <c r="G75" s="127"/>
      <c r="H75" s="127"/>
      <c r="I75" s="127"/>
      <c r="J75" s="127"/>
      <c r="K75" s="127"/>
      <c r="L75" s="74"/>
      <c r="M75" s="74"/>
      <c r="N75" s="74"/>
      <c r="O75" s="74"/>
      <c r="P75" s="74"/>
      <c r="Q75" s="74"/>
      <c r="R75" s="75"/>
      <c r="S75" s="75"/>
      <c r="T75" s="74"/>
      <c r="U75" s="74"/>
      <c r="V75" s="74"/>
    </row>
    <row r="76" spans="1:22" x14ac:dyDescent="0.25">
      <c r="A76" s="74"/>
      <c r="B76" s="74"/>
      <c r="C76" s="74"/>
      <c r="D76" s="74"/>
      <c r="E76" s="74"/>
      <c r="F76" s="127"/>
      <c r="G76" s="127"/>
      <c r="H76" s="127"/>
      <c r="I76" s="127"/>
      <c r="J76" s="127"/>
      <c r="K76" s="127"/>
      <c r="L76" s="74"/>
      <c r="M76" s="74"/>
      <c r="N76" s="74"/>
      <c r="O76" s="74"/>
      <c r="P76" s="74"/>
      <c r="Q76" s="74"/>
      <c r="R76" s="75"/>
      <c r="S76" s="75"/>
      <c r="T76" s="74"/>
      <c r="U76" s="74"/>
      <c r="V76" s="74"/>
    </row>
    <row r="77" spans="1:22" x14ac:dyDescent="0.25">
      <c r="A77" s="74"/>
      <c r="B77" s="74"/>
      <c r="C77" s="74"/>
      <c r="D77" s="74"/>
      <c r="E77" s="74"/>
      <c r="F77" s="127"/>
      <c r="G77" s="127"/>
      <c r="H77" s="127"/>
      <c r="I77" s="127"/>
      <c r="J77" s="127"/>
      <c r="K77" s="127"/>
      <c r="L77" s="74"/>
      <c r="M77" s="74"/>
      <c r="N77" s="74"/>
      <c r="O77" s="74"/>
      <c r="P77" s="74"/>
      <c r="Q77" s="74"/>
      <c r="R77" s="75"/>
      <c r="S77" s="75"/>
      <c r="T77" s="74"/>
      <c r="U77" s="74"/>
      <c r="V77" s="74"/>
    </row>
    <row r="78" spans="1:22" x14ac:dyDescent="0.25">
      <c r="A78" s="74"/>
      <c r="B78" s="74"/>
      <c r="C78" s="74"/>
      <c r="D78" s="74"/>
      <c r="E78" s="74"/>
      <c r="F78" s="127"/>
      <c r="G78" s="127"/>
      <c r="H78" s="127"/>
      <c r="I78" s="127"/>
      <c r="J78" s="127"/>
      <c r="K78" s="127"/>
      <c r="L78" s="74"/>
      <c r="M78" s="74"/>
      <c r="N78" s="74"/>
      <c r="O78" s="74"/>
      <c r="P78" s="74"/>
      <c r="Q78" s="74"/>
      <c r="R78" s="75"/>
      <c r="S78" s="75"/>
      <c r="T78" s="74"/>
      <c r="U78" s="74"/>
      <c r="V78" s="74"/>
    </row>
    <row r="79" spans="1:22" x14ac:dyDescent="0.25">
      <c r="A79" s="74"/>
      <c r="B79" s="74"/>
      <c r="C79" s="74"/>
      <c r="D79" s="74"/>
      <c r="E79" s="74"/>
      <c r="F79" s="127"/>
      <c r="G79" s="127"/>
      <c r="H79" s="127"/>
      <c r="I79" s="127"/>
      <c r="J79" s="127"/>
      <c r="K79" s="127"/>
      <c r="L79" s="74"/>
      <c r="M79" s="74"/>
      <c r="N79" s="74"/>
      <c r="O79" s="74"/>
      <c r="P79" s="74"/>
      <c r="Q79" s="74"/>
      <c r="R79" s="75"/>
      <c r="S79" s="75"/>
      <c r="T79" s="74"/>
      <c r="U79" s="74"/>
      <c r="V79" s="74"/>
    </row>
    <row r="80" spans="1:22" x14ac:dyDescent="0.25">
      <c r="A80" s="74"/>
      <c r="B80" s="74"/>
      <c r="C80" s="74"/>
      <c r="D80" s="74"/>
      <c r="E80" s="74"/>
      <c r="F80" s="127"/>
      <c r="G80" s="127"/>
      <c r="H80" s="127"/>
      <c r="I80" s="127"/>
      <c r="J80" s="127"/>
      <c r="K80" s="127"/>
      <c r="L80" s="74"/>
      <c r="M80" s="74"/>
      <c r="N80" s="74"/>
      <c r="O80" s="74"/>
      <c r="P80" s="74"/>
      <c r="Q80" s="74"/>
      <c r="R80" s="75"/>
      <c r="S80" s="75"/>
      <c r="T80" s="74"/>
      <c r="U80" s="74"/>
      <c r="V80" s="74"/>
    </row>
    <row r="81" spans="1:22" x14ac:dyDescent="0.25">
      <c r="A81" s="74"/>
      <c r="B81" s="74"/>
      <c r="C81" s="74"/>
      <c r="D81" s="74"/>
      <c r="E81" s="74"/>
      <c r="F81" s="127"/>
      <c r="G81" s="127"/>
      <c r="H81" s="127"/>
      <c r="I81" s="127"/>
      <c r="J81" s="127"/>
      <c r="K81" s="127"/>
      <c r="L81" s="74"/>
      <c r="M81" s="74"/>
      <c r="N81" s="74"/>
      <c r="O81" s="74"/>
      <c r="P81" s="74"/>
      <c r="Q81" s="74"/>
      <c r="R81" s="75"/>
      <c r="S81" s="75"/>
      <c r="T81" s="74"/>
      <c r="U81" s="74"/>
      <c r="V81" s="74"/>
    </row>
    <row r="82" spans="1:22" x14ac:dyDescent="0.25">
      <c r="A82" s="74"/>
      <c r="B82" s="74"/>
      <c r="C82" s="74"/>
      <c r="D82" s="74"/>
      <c r="E82" s="74"/>
      <c r="F82" s="127"/>
      <c r="G82" s="127"/>
      <c r="H82" s="127"/>
      <c r="I82" s="127"/>
      <c r="J82" s="127"/>
      <c r="K82" s="127"/>
      <c r="L82" s="74"/>
      <c r="M82" s="74"/>
      <c r="N82" s="74"/>
      <c r="O82" s="74"/>
      <c r="P82" s="74"/>
      <c r="Q82" s="74"/>
      <c r="R82" s="75"/>
      <c r="S82" s="75"/>
      <c r="T82" s="74"/>
      <c r="U82" s="74"/>
      <c r="V82" s="74"/>
    </row>
    <row r="83" spans="1:22" x14ac:dyDescent="0.25">
      <c r="A83" s="74"/>
      <c r="B83" s="74"/>
      <c r="C83" s="74"/>
      <c r="D83" s="74"/>
      <c r="E83" s="74"/>
      <c r="F83" s="127"/>
      <c r="G83" s="127"/>
      <c r="H83" s="127"/>
      <c r="I83" s="127"/>
      <c r="J83" s="127"/>
      <c r="K83" s="127"/>
      <c r="L83" s="74"/>
      <c r="M83" s="74"/>
      <c r="N83" s="74"/>
      <c r="O83" s="74"/>
      <c r="P83" s="74"/>
      <c r="Q83" s="74"/>
      <c r="R83" s="75"/>
      <c r="S83" s="75"/>
      <c r="T83" s="74"/>
      <c r="U83" s="74"/>
      <c r="V83" s="74"/>
    </row>
    <row r="84" spans="1:22" x14ac:dyDescent="0.25">
      <c r="A84" s="74"/>
      <c r="B84" s="74"/>
      <c r="C84" s="74"/>
      <c r="D84" s="74"/>
      <c r="E84" s="74"/>
      <c r="F84" s="127"/>
      <c r="G84" s="127"/>
      <c r="H84" s="127"/>
      <c r="I84" s="127"/>
      <c r="J84" s="127"/>
      <c r="K84" s="127"/>
      <c r="L84" s="74"/>
      <c r="M84" s="74"/>
      <c r="N84" s="74"/>
      <c r="O84" s="74"/>
      <c r="P84" s="74"/>
      <c r="Q84" s="74"/>
      <c r="R84" s="75"/>
      <c r="S84" s="75"/>
      <c r="T84" s="74"/>
      <c r="U84" s="74"/>
      <c r="V84" s="74"/>
    </row>
    <row r="85" spans="1:22" x14ac:dyDescent="0.25">
      <c r="A85" s="74"/>
      <c r="B85" s="74"/>
      <c r="C85" s="74"/>
      <c r="D85" s="74"/>
      <c r="E85" s="74"/>
      <c r="F85" s="127"/>
      <c r="G85" s="127"/>
      <c r="H85" s="127"/>
      <c r="I85" s="127"/>
      <c r="J85" s="127"/>
      <c r="K85" s="127"/>
      <c r="L85" s="74"/>
      <c r="M85" s="74"/>
      <c r="N85" s="74"/>
      <c r="O85" s="74"/>
      <c r="P85" s="74"/>
      <c r="Q85" s="74"/>
      <c r="R85" s="75"/>
      <c r="S85" s="75"/>
      <c r="T85" s="74"/>
      <c r="U85" s="74"/>
      <c r="V85" s="74"/>
    </row>
    <row r="86" spans="1:22" x14ac:dyDescent="0.25">
      <c r="A86" s="74"/>
      <c r="B86" s="74"/>
      <c r="C86" s="74"/>
      <c r="D86" s="74"/>
      <c r="E86" s="74"/>
      <c r="F86" s="127"/>
      <c r="G86" s="127"/>
      <c r="H86" s="127"/>
      <c r="I86" s="127"/>
      <c r="J86" s="127"/>
      <c r="K86" s="127"/>
      <c r="L86" s="74"/>
      <c r="M86" s="74"/>
      <c r="N86" s="74"/>
      <c r="O86" s="74"/>
      <c r="P86" s="74"/>
      <c r="Q86" s="74"/>
      <c r="R86" s="75"/>
      <c r="S86" s="75"/>
      <c r="T86" s="74"/>
      <c r="U86" s="74"/>
      <c r="V86" s="74"/>
    </row>
    <row r="87" spans="1:22" x14ac:dyDescent="0.25">
      <c r="A87" s="74"/>
      <c r="B87" s="74"/>
      <c r="C87" s="74"/>
      <c r="D87" s="74"/>
      <c r="E87" s="74"/>
      <c r="F87" s="127"/>
      <c r="G87" s="127"/>
      <c r="H87" s="127"/>
      <c r="I87" s="127"/>
      <c r="J87" s="127"/>
      <c r="K87" s="127"/>
      <c r="L87" s="74"/>
      <c r="M87" s="74"/>
      <c r="N87" s="74"/>
      <c r="O87" s="74"/>
      <c r="P87" s="74"/>
      <c r="Q87" s="74"/>
      <c r="R87" s="75"/>
      <c r="S87" s="75"/>
      <c r="T87" s="74"/>
      <c r="U87" s="74"/>
      <c r="V87" s="74"/>
    </row>
    <row r="88" spans="1:22" x14ac:dyDescent="0.25">
      <c r="A88" s="74"/>
      <c r="B88" s="74"/>
      <c r="C88" s="74"/>
      <c r="D88" s="74"/>
      <c r="E88" s="74"/>
      <c r="F88" s="127"/>
      <c r="G88" s="127"/>
      <c r="H88" s="127"/>
      <c r="I88" s="127"/>
      <c r="J88" s="127"/>
      <c r="K88" s="127"/>
      <c r="L88" s="74"/>
      <c r="M88" s="74"/>
      <c r="N88" s="74"/>
      <c r="O88" s="74"/>
      <c r="P88" s="74"/>
      <c r="Q88" s="74"/>
      <c r="R88" s="75"/>
      <c r="S88" s="75"/>
      <c r="T88" s="74"/>
      <c r="U88" s="74"/>
      <c r="V88" s="74"/>
    </row>
    <row r="89" spans="1:22" x14ac:dyDescent="0.25">
      <c r="A89" s="74"/>
      <c r="B89" s="74"/>
      <c r="C89" s="74"/>
      <c r="D89" s="74"/>
      <c r="E89" s="74"/>
      <c r="F89" s="127"/>
      <c r="G89" s="127"/>
      <c r="H89" s="127"/>
      <c r="I89" s="127"/>
      <c r="J89" s="127"/>
      <c r="K89" s="127"/>
      <c r="L89" s="74"/>
      <c r="M89" s="74"/>
      <c r="N89" s="74"/>
      <c r="O89" s="74"/>
      <c r="P89" s="74"/>
      <c r="Q89" s="74"/>
      <c r="R89" s="75"/>
      <c r="S89" s="75"/>
      <c r="T89" s="74"/>
      <c r="U89" s="74"/>
      <c r="V89" s="74"/>
    </row>
    <row r="90" spans="1:22" x14ac:dyDescent="0.25">
      <c r="A90" s="74"/>
      <c r="B90" s="74"/>
      <c r="C90" s="74"/>
      <c r="D90" s="74"/>
      <c r="E90" s="74"/>
      <c r="F90" s="127"/>
      <c r="G90" s="127"/>
      <c r="H90" s="127"/>
      <c r="I90" s="127"/>
      <c r="J90" s="127"/>
      <c r="K90" s="127"/>
      <c r="L90" s="74"/>
      <c r="M90" s="74"/>
      <c r="N90" s="74"/>
      <c r="O90" s="74"/>
      <c r="P90" s="74"/>
      <c r="Q90" s="74"/>
      <c r="R90" s="75"/>
      <c r="S90" s="75"/>
      <c r="T90" s="74"/>
      <c r="U90" s="74"/>
      <c r="V90" s="74"/>
    </row>
    <row r="91" spans="1:22" x14ac:dyDescent="0.25">
      <c r="A91" s="74"/>
      <c r="B91" s="74"/>
      <c r="C91" s="74"/>
      <c r="D91" s="74"/>
      <c r="E91" s="74"/>
      <c r="F91" s="127"/>
      <c r="G91" s="127"/>
      <c r="H91" s="127"/>
      <c r="I91" s="127"/>
      <c r="J91" s="127"/>
      <c r="K91" s="127"/>
      <c r="L91" s="74"/>
      <c r="M91" s="74"/>
      <c r="N91" s="74"/>
      <c r="O91" s="74"/>
      <c r="P91" s="74"/>
      <c r="Q91" s="74"/>
      <c r="R91" s="75"/>
      <c r="S91" s="75"/>
      <c r="T91" s="74"/>
      <c r="U91" s="74"/>
      <c r="V91" s="74"/>
    </row>
    <row r="92" spans="1:22" x14ac:dyDescent="0.25">
      <c r="A92" s="74"/>
      <c r="B92" s="74"/>
      <c r="C92" s="74"/>
      <c r="D92" s="74"/>
      <c r="E92" s="74"/>
      <c r="F92" s="127"/>
      <c r="G92" s="127"/>
      <c r="H92" s="127"/>
      <c r="I92" s="127"/>
      <c r="J92" s="127"/>
      <c r="K92" s="127"/>
      <c r="L92" s="74"/>
      <c r="M92" s="74"/>
      <c r="N92" s="74"/>
      <c r="O92" s="74"/>
      <c r="P92" s="74"/>
      <c r="Q92" s="74"/>
      <c r="R92" s="75"/>
      <c r="S92" s="75"/>
      <c r="T92" s="74"/>
      <c r="U92" s="74"/>
      <c r="V92" s="74"/>
    </row>
    <row r="93" spans="1:22" x14ac:dyDescent="0.25">
      <c r="A93" s="74"/>
      <c r="B93" s="74"/>
      <c r="C93" s="74"/>
      <c r="D93" s="74"/>
      <c r="E93" s="74"/>
      <c r="F93" s="127"/>
      <c r="G93" s="127"/>
      <c r="H93" s="127"/>
      <c r="I93" s="127"/>
      <c r="J93" s="127"/>
      <c r="K93" s="127"/>
      <c r="L93" s="74"/>
      <c r="M93" s="74"/>
      <c r="N93" s="74"/>
      <c r="O93" s="74"/>
      <c r="P93" s="74"/>
      <c r="Q93" s="74"/>
      <c r="R93" s="75"/>
      <c r="S93" s="75"/>
      <c r="T93" s="74"/>
      <c r="U93" s="74"/>
      <c r="V93" s="74"/>
    </row>
    <row r="94" spans="1:22" x14ac:dyDescent="0.25">
      <c r="A94" s="74"/>
      <c r="B94" s="74"/>
      <c r="C94" s="74"/>
      <c r="D94" s="74"/>
      <c r="E94" s="74"/>
      <c r="F94" s="127"/>
      <c r="G94" s="127"/>
      <c r="H94" s="127"/>
      <c r="I94" s="127"/>
      <c r="J94" s="127"/>
      <c r="K94" s="127"/>
      <c r="L94" s="74"/>
      <c r="M94" s="74"/>
      <c r="N94" s="74"/>
      <c r="O94" s="74"/>
      <c r="P94" s="74"/>
      <c r="Q94" s="74"/>
      <c r="R94" s="75"/>
      <c r="S94" s="75"/>
      <c r="T94" s="74"/>
      <c r="U94" s="74"/>
      <c r="V94" s="74"/>
    </row>
    <row r="95" spans="1:22" x14ac:dyDescent="0.25">
      <c r="A95" s="74"/>
      <c r="B95" s="74"/>
      <c r="C95" s="74"/>
      <c r="D95" s="74"/>
      <c r="E95" s="74"/>
      <c r="F95" s="127"/>
      <c r="G95" s="127"/>
      <c r="H95" s="127"/>
      <c r="I95" s="127"/>
      <c r="J95" s="127"/>
      <c r="K95" s="127"/>
      <c r="L95" s="74"/>
      <c r="M95" s="74"/>
      <c r="N95" s="74"/>
      <c r="O95" s="74"/>
      <c r="P95" s="74"/>
      <c r="Q95" s="74"/>
      <c r="R95" s="75"/>
      <c r="S95" s="75"/>
      <c r="T95" s="74"/>
      <c r="U95" s="74"/>
      <c r="V95" s="74"/>
    </row>
    <row r="96" spans="1:22" x14ac:dyDescent="0.25">
      <c r="A96" s="74"/>
      <c r="B96" s="74"/>
      <c r="C96" s="74"/>
      <c r="D96" s="74"/>
      <c r="E96" s="74"/>
      <c r="F96" s="127"/>
      <c r="G96" s="127"/>
      <c r="H96" s="127"/>
      <c r="I96" s="127"/>
      <c r="J96" s="127"/>
      <c r="K96" s="127"/>
      <c r="L96" s="74"/>
      <c r="M96" s="74"/>
      <c r="N96" s="74"/>
      <c r="O96" s="74"/>
      <c r="P96" s="74"/>
      <c r="Q96" s="74"/>
      <c r="R96" s="75"/>
      <c r="S96" s="75"/>
      <c r="T96" s="74"/>
      <c r="U96" s="74"/>
      <c r="V96" s="74"/>
    </row>
    <row r="97" spans="1:22" x14ac:dyDescent="0.25">
      <c r="A97" s="74"/>
      <c r="B97" s="74"/>
      <c r="C97" s="74"/>
      <c r="D97" s="74"/>
      <c r="E97" s="74"/>
      <c r="F97" s="127"/>
      <c r="G97" s="127"/>
      <c r="H97" s="127"/>
      <c r="I97" s="127"/>
      <c r="J97" s="127"/>
      <c r="K97" s="127"/>
      <c r="L97" s="74"/>
      <c r="M97" s="74"/>
      <c r="N97" s="74"/>
      <c r="O97" s="74"/>
      <c r="P97" s="74"/>
      <c r="Q97" s="74"/>
      <c r="R97" s="75"/>
      <c r="S97" s="75"/>
      <c r="T97" s="74"/>
      <c r="U97" s="74"/>
      <c r="V97" s="74"/>
    </row>
    <row r="98" spans="1:22" x14ac:dyDescent="0.25">
      <c r="A98" s="74"/>
      <c r="B98" s="74"/>
      <c r="C98" s="74"/>
      <c r="D98" s="74"/>
      <c r="E98" s="74"/>
      <c r="F98" s="127"/>
      <c r="G98" s="127"/>
      <c r="H98" s="127"/>
      <c r="I98" s="127"/>
      <c r="J98" s="127"/>
      <c r="K98" s="127"/>
      <c r="L98" s="74"/>
      <c r="M98" s="74"/>
      <c r="N98" s="74"/>
      <c r="O98" s="74"/>
      <c r="P98" s="74"/>
      <c r="Q98" s="74"/>
      <c r="R98" s="75"/>
      <c r="S98" s="75"/>
      <c r="T98" s="74"/>
      <c r="U98" s="74"/>
      <c r="V98" s="74"/>
    </row>
    <row r="99" spans="1:22" x14ac:dyDescent="0.25">
      <c r="A99" s="74"/>
      <c r="B99" s="74"/>
      <c r="C99" s="74"/>
      <c r="D99" s="74"/>
      <c r="E99" s="74"/>
      <c r="F99" s="127"/>
      <c r="G99" s="127"/>
      <c r="H99" s="127"/>
      <c r="I99" s="127"/>
      <c r="J99" s="127"/>
      <c r="K99" s="127"/>
      <c r="L99" s="74"/>
      <c r="M99" s="74"/>
      <c r="N99" s="74"/>
      <c r="O99" s="74"/>
      <c r="P99" s="74"/>
      <c r="Q99" s="74"/>
      <c r="R99" s="75"/>
      <c r="S99" s="75"/>
      <c r="T99" s="74"/>
      <c r="U99" s="74"/>
      <c r="V99" s="74"/>
    </row>
    <row r="100" spans="1:22" x14ac:dyDescent="0.25">
      <c r="A100" s="74"/>
      <c r="B100" s="74"/>
      <c r="C100" s="74"/>
      <c r="D100" s="74"/>
      <c r="E100" s="74"/>
      <c r="F100" s="127"/>
      <c r="G100" s="127"/>
      <c r="H100" s="127"/>
      <c r="I100" s="127"/>
      <c r="J100" s="127"/>
      <c r="K100" s="127"/>
      <c r="L100" s="74"/>
      <c r="M100" s="74"/>
      <c r="N100" s="74"/>
      <c r="O100" s="74"/>
      <c r="P100" s="74"/>
      <c r="Q100" s="74"/>
      <c r="R100" s="75"/>
      <c r="S100" s="75"/>
      <c r="T100" s="74"/>
      <c r="U100" s="74"/>
      <c r="V100" s="74"/>
    </row>
    <row r="101" spans="1:22" x14ac:dyDescent="0.25">
      <c r="A101" s="74"/>
      <c r="B101" s="74"/>
      <c r="C101" s="74"/>
      <c r="D101" s="74"/>
      <c r="E101" s="74"/>
      <c r="F101" s="127"/>
      <c r="G101" s="127"/>
      <c r="H101" s="127"/>
      <c r="I101" s="127"/>
      <c r="J101" s="127"/>
      <c r="K101" s="127"/>
      <c r="L101" s="74"/>
      <c r="M101" s="74"/>
      <c r="N101" s="74"/>
      <c r="O101" s="74"/>
      <c r="P101" s="74"/>
      <c r="Q101" s="74"/>
      <c r="R101" s="75"/>
      <c r="S101" s="75"/>
      <c r="T101" s="74"/>
      <c r="U101" s="74"/>
      <c r="V101" s="74"/>
    </row>
    <row r="102" spans="1:22" x14ac:dyDescent="0.25">
      <c r="A102" s="74"/>
      <c r="B102" s="74"/>
      <c r="C102" s="74"/>
      <c r="D102" s="74"/>
      <c r="E102" s="74"/>
      <c r="F102" s="127"/>
      <c r="G102" s="127"/>
      <c r="H102" s="127"/>
      <c r="I102" s="127"/>
      <c r="J102" s="127"/>
      <c r="K102" s="127"/>
      <c r="L102" s="74"/>
      <c r="M102" s="74"/>
      <c r="N102" s="74"/>
      <c r="O102" s="74"/>
      <c r="P102" s="74"/>
      <c r="Q102" s="74"/>
      <c r="R102" s="75"/>
      <c r="S102" s="75"/>
      <c r="T102" s="74"/>
      <c r="U102" s="74"/>
      <c r="V102" s="74"/>
    </row>
    <row r="103" spans="1:22" x14ac:dyDescent="0.25">
      <c r="A103" s="74"/>
      <c r="B103" s="74"/>
      <c r="C103" s="74"/>
      <c r="D103" s="74"/>
      <c r="E103" s="74"/>
      <c r="F103" s="127"/>
      <c r="G103" s="127"/>
      <c r="H103" s="127"/>
      <c r="I103" s="127"/>
      <c r="J103" s="127"/>
      <c r="K103" s="127"/>
      <c r="L103" s="74"/>
      <c r="M103" s="74"/>
      <c r="N103" s="74"/>
      <c r="O103" s="74"/>
      <c r="P103" s="74"/>
      <c r="Q103" s="74"/>
      <c r="R103" s="75"/>
      <c r="S103" s="75"/>
      <c r="T103" s="74"/>
      <c r="U103" s="74"/>
      <c r="V103" s="74"/>
    </row>
    <row r="104" spans="1:22" x14ac:dyDescent="0.25">
      <c r="A104" s="74"/>
      <c r="B104" s="74"/>
      <c r="C104" s="74"/>
      <c r="D104" s="74"/>
      <c r="E104" s="74"/>
      <c r="F104" s="127"/>
      <c r="G104" s="127"/>
      <c r="H104" s="127"/>
      <c r="I104" s="127"/>
      <c r="J104" s="127"/>
      <c r="K104" s="127"/>
      <c r="L104" s="74"/>
      <c r="M104" s="74"/>
      <c r="N104" s="74"/>
      <c r="O104" s="74"/>
      <c r="P104" s="74"/>
      <c r="Q104" s="74"/>
      <c r="R104" s="75"/>
      <c r="S104" s="75"/>
      <c r="T104" s="74"/>
      <c r="U104" s="74"/>
      <c r="V104" s="74"/>
    </row>
    <row r="105" spans="1:22" x14ac:dyDescent="0.25">
      <c r="A105" s="74"/>
      <c r="B105" s="74"/>
      <c r="C105" s="74"/>
      <c r="D105" s="74"/>
      <c r="E105" s="74"/>
      <c r="F105" s="127"/>
      <c r="G105" s="127"/>
      <c r="H105" s="127"/>
      <c r="I105" s="127"/>
      <c r="J105" s="127"/>
      <c r="K105" s="127"/>
      <c r="L105" s="74"/>
      <c r="M105" s="74"/>
      <c r="N105" s="74"/>
      <c r="O105" s="74"/>
      <c r="P105" s="74"/>
      <c r="Q105" s="74"/>
      <c r="R105" s="75"/>
      <c r="S105" s="75"/>
      <c r="T105" s="74"/>
      <c r="U105" s="74"/>
      <c r="V105" s="74"/>
    </row>
    <row r="106" spans="1:22" x14ac:dyDescent="0.25">
      <c r="A106" s="74"/>
      <c r="B106" s="74"/>
      <c r="C106" s="74"/>
      <c r="D106" s="74"/>
      <c r="E106" s="74"/>
      <c r="F106" s="127"/>
      <c r="G106" s="127"/>
      <c r="H106" s="127"/>
      <c r="I106" s="127"/>
      <c r="J106" s="127"/>
      <c r="K106" s="127"/>
      <c r="L106" s="74"/>
      <c r="M106" s="74"/>
      <c r="N106" s="74"/>
      <c r="O106" s="74"/>
      <c r="P106" s="74"/>
      <c r="Q106" s="74"/>
      <c r="R106" s="75"/>
      <c r="S106" s="75"/>
      <c r="T106" s="74"/>
      <c r="U106" s="74"/>
      <c r="V106" s="74"/>
    </row>
    <row r="107" spans="1:22" x14ac:dyDescent="0.25">
      <c r="A107" s="74"/>
      <c r="B107" s="74"/>
      <c r="C107" s="74"/>
      <c r="D107" s="74"/>
      <c r="E107" s="74"/>
      <c r="F107" s="127"/>
      <c r="G107" s="127"/>
      <c r="H107" s="127"/>
      <c r="I107" s="127"/>
      <c r="J107" s="127"/>
      <c r="K107" s="127"/>
      <c r="L107" s="74"/>
      <c r="M107" s="74"/>
      <c r="N107" s="74"/>
      <c r="O107" s="74"/>
      <c r="P107" s="74"/>
      <c r="Q107" s="74"/>
      <c r="R107" s="75"/>
      <c r="S107" s="75"/>
      <c r="T107" s="74"/>
      <c r="U107" s="74"/>
      <c r="V107" s="74"/>
    </row>
    <row r="108" spans="1:22" x14ac:dyDescent="0.25">
      <c r="A108" s="74"/>
      <c r="B108" s="74"/>
      <c r="C108" s="74"/>
      <c r="D108" s="74"/>
      <c r="E108" s="74"/>
      <c r="F108" s="127"/>
      <c r="G108" s="127"/>
      <c r="H108" s="127"/>
      <c r="I108" s="127"/>
      <c r="J108" s="127"/>
      <c r="K108" s="127"/>
      <c r="L108" s="74"/>
      <c r="M108" s="74"/>
      <c r="N108" s="74"/>
      <c r="O108" s="74"/>
      <c r="P108" s="74"/>
      <c r="Q108" s="74"/>
      <c r="R108" s="75"/>
      <c r="S108" s="75"/>
      <c r="T108" s="74"/>
      <c r="U108" s="74"/>
      <c r="V108" s="74"/>
    </row>
    <row r="109" spans="1:22" x14ac:dyDescent="0.25">
      <c r="A109" s="74"/>
      <c r="B109" s="74"/>
      <c r="C109" s="74"/>
      <c r="D109" s="74"/>
      <c r="E109" s="74"/>
      <c r="F109" s="127"/>
      <c r="G109" s="127"/>
      <c r="H109" s="127"/>
      <c r="I109" s="127"/>
      <c r="J109" s="127"/>
      <c r="K109" s="127"/>
      <c r="L109" s="74"/>
      <c r="M109" s="74"/>
      <c r="N109" s="74"/>
      <c r="O109" s="74"/>
      <c r="P109" s="74"/>
      <c r="Q109" s="74"/>
      <c r="R109" s="75"/>
      <c r="S109" s="75"/>
      <c r="T109" s="74"/>
      <c r="U109" s="74"/>
      <c r="V109" s="74"/>
    </row>
    <row r="110" spans="1:22" x14ac:dyDescent="0.25">
      <c r="A110" s="74"/>
      <c r="B110" s="74"/>
      <c r="C110" s="74"/>
      <c r="D110" s="74"/>
      <c r="E110" s="74"/>
      <c r="F110" s="127"/>
      <c r="G110" s="127"/>
      <c r="H110" s="127"/>
      <c r="I110" s="127"/>
      <c r="J110" s="127"/>
      <c r="K110" s="127"/>
      <c r="L110" s="74"/>
      <c r="M110" s="74"/>
      <c r="N110" s="74"/>
      <c r="O110" s="74"/>
      <c r="P110" s="74"/>
      <c r="Q110" s="74"/>
      <c r="R110" s="75"/>
      <c r="S110" s="75"/>
      <c r="T110" s="74"/>
      <c r="U110" s="74"/>
      <c r="V110" s="74"/>
    </row>
    <row r="111" spans="1:22" x14ac:dyDescent="0.25">
      <c r="A111" s="74"/>
      <c r="B111" s="74"/>
      <c r="C111" s="74"/>
      <c r="D111" s="74"/>
      <c r="E111" s="74"/>
      <c r="F111" s="127"/>
      <c r="G111" s="127"/>
      <c r="H111" s="127"/>
      <c r="I111" s="127"/>
      <c r="J111" s="127"/>
      <c r="K111" s="127"/>
      <c r="L111" s="74"/>
      <c r="M111" s="74"/>
      <c r="N111" s="74"/>
      <c r="O111" s="74"/>
      <c r="P111" s="74"/>
      <c r="Q111" s="74"/>
      <c r="R111" s="75"/>
      <c r="S111" s="75"/>
      <c r="T111" s="74"/>
      <c r="U111" s="74"/>
      <c r="V111" s="74"/>
    </row>
    <row r="112" spans="1:22" x14ac:dyDescent="0.25">
      <c r="A112" s="74"/>
      <c r="B112" s="74"/>
      <c r="C112" s="74"/>
      <c r="D112" s="74"/>
      <c r="E112" s="74"/>
      <c r="F112" s="127"/>
      <c r="G112" s="127"/>
      <c r="H112" s="127"/>
      <c r="I112" s="127"/>
      <c r="J112" s="127"/>
      <c r="K112" s="127"/>
      <c r="L112" s="74"/>
      <c r="M112" s="74"/>
      <c r="N112" s="74"/>
      <c r="O112" s="74"/>
      <c r="P112" s="74"/>
      <c r="Q112" s="74"/>
      <c r="R112" s="75"/>
      <c r="S112" s="75"/>
      <c r="T112" s="74"/>
      <c r="U112" s="74"/>
      <c r="V112" s="74"/>
    </row>
    <row r="113" spans="1:22" x14ac:dyDescent="0.25">
      <c r="A113" s="74"/>
      <c r="B113" s="74"/>
      <c r="C113" s="74"/>
      <c r="D113" s="74"/>
      <c r="E113" s="74"/>
      <c r="F113" s="127"/>
      <c r="G113" s="127"/>
      <c r="H113" s="127"/>
      <c r="I113" s="127"/>
      <c r="J113" s="127"/>
      <c r="K113" s="127"/>
      <c r="L113" s="74"/>
      <c r="M113" s="74"/>
      <c r="N113" s="74"/>
      <c r="O113" s="74"/>
      <c r="P113" s="74"/>
      <c r="Q113" s="74"/>
      <c r="R113" s="75"/>
      <c r="S113" s="75"/>
      <c r="T113" s="74"/>
      <c r="U113" s="74"/>
      <c r="V113" s="74"/>
    </row>
    <row r="114" spans="1:22" x14ac:dyDescent="0.25">
      <c r="A114" s="74"/>
      <c r="B114" s="74"/>
      <c r="C114" s="74"/>
      <c r="D114" s="74"/>
      <c r="E114" s="74"/>
      <c r="F114" s="127"/>
      <c r="G114" s="127"/>
      <c r="H114" s="127"/>
      <c r="I114" s="127"/>
      <c r="J114" s="127"/>
      <c r="K114" s="127"/>
      <c r="L114" s="74"/>
      <c r="M114" s="74"/>
      <c r="N114" s="74"/>
      <c r="O114" s="74"/>
      <c r="P114" s="74"/>
      <c r="Q114" s="74"/>
      <c r="R114" s="75"/>
      <c r="S114" s="75"/>
      <c r="T114" s="74"/>
      <c r="U114" s="74"/>
      <c r="V114" s="74"/>
    </row>
    <row r="115" spans="1:22" x14ac:dyDescent="0.25">
      <c r="A115" s="74"/>
      <c r="B115" s="74"/>
      <c r="C115" s="74"/>
      <c r="D115" s="74"/>
      <c r="E115" s="74"/>
      <c r="F115" s="127"/>
      <c r="G115" s="127"/>
      <c r="H115" s="127"/>
      <c r="I115" s="127"/>
      <c r="J115" s="127"/>
      <c r="K115" s="127"/>
      <c r="L115" s="74"/>
      <c r="M115" s="74"/>
      <c r="N115" s="74"/>
      <c r="O115" s="74"/>
      <c r="P115" s="74"/>
      <c r="Q115" s="74"/>
      <c r="R115" s="75"/>
      <c r="S115" s="75"/>
      <c r="T115" s="74"/>
      <c r="U115" s="74"/>
      <c r="V115" s="74"/>
    </row>
    <row r="116" spans="1:22" x14ac:dyDescent="0.25">
      <c r="A116" s="74"/>
      <c r="B116" s="74"/>
      <c r="C116" s="74"/>
      <c r="D116" s="74"/>
      <c r="E116" s="74"/>
      <c r="F116" s="127"/>
      <c r="G116" s="127"/>
      <c r="H116" s="127"/>
      <c r="I116" s="127"/>
      <c r="J116" s="127"/>
      <c r="K116" s="127"/>
      <c r="L116" s="74"/>
      <c r="M116" s="74"/>
      <c r="N116" s="74"/>
      <c r="O116" s="74"/>
      <c r="P116" s="74"/>
      <c r="Q116" s="74"/>
      <c r="R116" s="75"/>
      <c r="S116" s="75"/>
      <c r="T116" s="74"/>
      <c r="U116" s="74"/>
      <c r="V116" s="74"/>
    </row>
    <row r="117" spans="1:22" x14ac:dyDescent="0.25">
      <c r="A117" s="74"/>
      <c r="B117" s="74"/>
      <c r="C117" s="74"/>
      <c r="D117" s="74"/>
      <c r="E117" s="74"/>
      <c r="F117" s="127"/>
      <c r="G117" s="127"/>
      <c r="H117" s="127"/>
      <c r="I117" s="127"/>
      <c r="J117" s="127"/>
      <c r="K117" s="127"/>
      <c r="L117" s="74"/>
      <c r="M117" s="74"/>
      <c r="N117" s="74"/>
      <c r="O117" s="74"/>
      <c r="P117" s="74"/>
      <c r="Q117" s="74"/>
      <c r="R117" s="75"/>
      <c r="S117" s="75"/>
      <c r="T117" s="74"/>
      <c r="U117" s="74"/>
      <c r="V117" s="74"/>
    </row>
    <row r="118" spans="1:22" x14ac:dyDescent="0.25">
      <c r="A118" s="74"/>
      <c r="B118" s="74"/>
      <c r="C118" s="74"/>
      <c r="D118" s="74"/>
      <c r="E118" s="74"/>
      <c r="F118" s="127"/>
      <c r="G118" s="127"/>
      <c r="H118" s="127"/>
      <c r="I118" s="127"/>
      <c r="J118" s="127"/>
      <c r="K118" s="127"/>
      <c r="L118" s="74"/>
      <c r="M118" s="74"/>
      <c r="N118" s="74"/>
      <c r="O118" s="74"/>
      <c r="P118" s="74"/>
      <c r="Q118" s="74"/>
      <c r="R118" s="75"/>
      <c r="S118" s="75"/>
      <c r="T118" s="74"/>
      <c r="U118" s="74"/>
      <c r="V118" s="74"/>
    </row>
    <row r="119" spans="1:22" x14ac:dyDescent="0.25">
      <c r="A119" s="74"/>
      <c r="B119" s="74"/>
      <c r="C119" s="74"/>
      <c r="D119" s="74"/>
      <c r="E119" s="74"/>
      <c r="F119" s="127"/>
      <c r="G119" s="127"/>
      <c r="H119" s="127"/>
      <c r="I119" s="127"/>
      <c r="J119" s="127"/>
      <c r="K119" s="127"/>
      <c r="L119" s="74"/>
      <c r="M119" s="74"/>
      <c r="N119" s="74"/>
      <c r="O119" s="74"/>
      <c r="P119" s="74"/>
      <c r="Q119" s="74"/>
      <c r="R119" s="75"/>
      <c r="S119" s="75"/>
      <c r="T119" s="74"/>
      <c r="U119" s="74"/>
      <c r="V119" s="74"/>
    </row>
    <row r="120" spans="1:22" x14ac:dyDescent="0.25">
      <c r="A120" s="74"/>
      <c r="B120" s="74"/>
      <c r="C120" s="74"/>
      <c r="D120" s="74"/>
      <c r="E120" s="74"/>
      <c r="F120" s="127"/>
      <c r="G120" s="127"/>
      <c r="H120" s="127"/>
      <c r="I120" s="127"/>
      <c r="J120" s="127"/>
      <c r="K120" s="127"/>
      <c r="L120" s="74"/>
      <c r="M120" s="74"/>
      <c r="N120" s="74"/>
      <c r="O120" s="74"/>
      <c r="P120" s="74"/>
      <c r="Q120" s="74"/>
      <c r="R120" s="75"/>
      <c r="S120" s="75"/>
      <c r="T120" s="74"/>
      <c r="U120" s="74"/>
      <c r="V120" s="74"/>
    </row>
    <row r="121" spans="1:22" x14ac:dyDescent="0.25">
      <c r="A121" s="74"/>
      <c r="B121" s="74"/>
      <c r="C121" s="74"/>
      <c r="D121" s="74"/>
      <c r="E121" s="74"/>
      <c r="F121" s="127"/>
      <c r="G121" s="127"/>
      <c r="H121" s="127"/>
      <c r="I121" s="127"/>
      <c r="J121" s="127"/>
      <c r="K121" s="127"/>
      <c r="L121" s="74"/>
      <c r="M121" s="74"/>
      <c r="N121" s="74"/>
      <c r="O121" s="74"/>
      <c r="P121" s="74"/>
      <c r="Q121" s="74"/>
      <c r="R121" s="75"/>
      <c r="S121" s="75"/>
      <c r="T121" s="74"/>
      <c r="U121" s="74"/>
      <c r="V121" s="74"/>
    </row>
    <row r="122" spans="1:22" x14ac:dyDescent="0.25">
      <c r="A122" s="74"/>
      <c r="B122" s="74"/>
      <c r="C122" s="74"/>
      <c r="D122" s="74"/>
      <c r="E122" s="74"/>
      <c r="F122" s="127"/>
      <c r="G122" s="127"/>
      <c r="H122" s="127"/>
      <c r="I122" s="127"/>
      <c r="J122" s="127"/>
      <c r="K122" s="127"/>
      <c r="L122" s="74"/>
      <c r="M122" s="74"/>
      <c r="N122" s="74"/>
      <c r="O122" s="74"/>
      <c r="P122" s="74"/>
      <c r="Q122" s="74"/>
      <c r="R122" s="75"/>
      <c r="S122" s="75"/>
      <c r="T122" s="74"/>
      <c r="U122" s="74"/>
      <c r="V122" s="74"/>
    </row>
    <row r="123" spans="1:22" x14ac:dyDescent="0.25">
      <c r="A123" s="74"/>
      <c r="B123" s="74"/>
      <c r="C123" s="74"/>
      <c r="D123" s="74"/>
      <c r="E123" s="74"/>
      <c r="F123" s="127"/>
      <c r="G123" s="127"/>
      <c r="H123" s="127"/>
      <c r="I123" s="127"/>
      <c r="J123" s="127"/>
      <c r="K123" s="127"/>
      <c r="L123" s="74"/>
      <c r="M123" s="74"/>
      <c r="N123" s="74"/>
      <c r="O123" s="74"/>
      <c r="P123" s="74"/>
      <c r="Q123" s="74"/>
      <c r="R123" s="75"/>
      <c r="S123" s="75"/>
      <c r="T123" s="74"/>
      <c r="U123" s="74"/>
      <c r="V123" s="74"/>
    </row>
    <row r="124" spans="1:22" x14ac:dyDescent="0.25">
      <c r="A124" s="74"/>
      <c r="B124" s="74"/>
      <c r="C124" s="74"/>
      <c r="D124" s="74"/>
      <c r="E124" s="74"/>
      <c r="F124" s="127"/>
      <c r="G124" s="127"/>
      <c r="H124" s="127"/>
      <c r="I124" s="127"/>
      <c r="J124" s="127"/>
      <c r="K124" s="127"/>
      <c r="L124" s="74"/>
      <c r="M124" s="74"/>
      <c r="N124" s="74"/>
      <c r="O124" s="74"/>
      <c r="P124" s="74"/>
      <c r="Q124" s="74"/>
      <c r="R124" s="75"/>
      <c r="S124" s="75"/>
      <c r="T124" s="74"/>
      <c r="U124" s="74"/>
      <c r="V124" s="74"/>
    </row>
    <row r="125" spans="1:22" x14ac:dyDescent="0.25">
      <c r="A125" s="74"/>
      <c r="B125" s="74"/>
      <c r="C125" s="74"/>
      <c r="D125" s="74"/>
      <c r="E125" s="74"/>
      <c r="F125" s="127"/>
      <c r="G125" s="127"/>
      <c r="H125" s="127"/>
      <c r="I125" s="127"/>
      <c r="J125" s="127"/>
      <c r="K125" s="127"/>
      <c r="L125" s="74"/>
      <c r="M125" s="74"/>
      <c r="N125" s="74"/>
      <c r="O125" s="74"/>
      <c r="P125" s="74"/>
      <c r="Q125" s="74"/>
      <c r="R125" s="75"/>
      <c r="S125" s="75"/>
      <c r="T125" s="74"/>
      <c r="U125" s="74"/>
      <c r="V125" s="74"/>
    </row>
    <row r="126" spans="1:22" x14ac:dyDescent="0.25">
      <c r="A126" s="74"/>
      <c r="B126" s="74"/>
      <c r="C126" s="74"/>
      <c r="D126" s="74"/>
      <c r="E126" s="74"/>
      <c r="F126" s="127"/>
      <c r="G126" s="127"/>
      <c r="H126" s="127"/>
      <c r="I126" s="127"/>
      <c r="J126" s="127"/>
      <c r="K126" s="127"/>
      <c r="L126" s="74"/>
      <c r="M126" s="74"/>
      <c r="N126" s="74"/>
      <c r="O126" s="74"/>
      <c r="P126" s="74"/>
      <c r="Q126" s="74"/>
      <c r="R126" s="75"/>
      <c r="S126" s="75"/>
      <c r="T126" s="74"/>
      <c r="U126" s="74"/>
      <c r="V126" s="74"/>
    </row>
    <row r="127" spans="1:22" x14ac:dyDescent="0.25">
      <c r="A127" s="74"/>
      <c r="B127" s="74"/>
      <c r="C127" s="74"/>
      <c r="D127" s="74"/>
      <c r="E127" s="74"/>
      <c r="F127" s="127"/>
      <c r="G127" s="127"/>
      <c r="H127" s="127"/>
      <c r="I127" s="127"/>
      <c r="J127" s="127"/>
      <c r="K127" s="127"/>
      <c r="L127" s="74"/>
      <c r="M127" s="74"/>
      <c r="N127" s="74"/>
      <c r="O127" s="74"/>
      <c r="P127" s="74"/>
      <c r="Q127" s="74"/>
      <c r="R127" s="75"/>
      <c r="S127" s="75"/>
      <c r="T127" s="74"/>
      <c r="U127" s="74"/>
      <c r="V127" s="74"/>
    </row>
    <row r="128" spans="1:22" x14ac:dyDescent="0.25">
      <c r="A128" s="74"/>
      <c r="B128" s="74"/>
      <c r="C128" s="74"/>
      <c r="D128" s="74"/>
      <c r="E128" s="74"/>
      <c r="F128" s="127"/>
      <c r="G128" s="127"/>
      <c r="H128" s="127"/>
      <c r="I128" s="127"/>
      <c r="J128" s="127"/>
      <c r="K128" s="127"/>
      <c r="L128" s="74"/>
      <c r="M128" s="74"/>
      <c r="N128" s="74"/>
      <c r="O128" s="74"/>
      <c r="P128" s="74"/>
      <c r="Q128" s="74"/>
      <c r="R128" s="75"/>
      <c r="S128" s="75"/>
      <c r="T128" s="74"/>
      <c r="U128" s="74"/>
      <c r="V128" s="74"/>
    </row>
  </sheetData>
  <mergeCells count="92">
    <mergeCell ref="F5:H5"/>
    <mergeCell ref="F6:H6"/>
    <mergeCell ref="F7:G7"/>
    <mergeCell ref="A9:A11"/>
    <mergeCell ref="A4:A8"/>
    <mergeCell ref="E9:E10"/>
    <mergeCell ref="H9:H10"/>
    <mergeCell ref="B12:B14"/>
    <mergeCell ref="B9:B11"/>
    <mergeCell ref="B4:B8"/>
    <mergeCell ref="A12:A14"/>
    <mergeCell ref="C5:E5"/>
    <mergeCell ref="C6:E6"/>
    <mergeCell ref="C7:D7"/>
    <mergeCell ref="E12:E13"/>
    <mergeCell ref="U9:U11"/>
    <mergeCell ref="T9:T10"/>
    <mergeCell ref="T15:T16"/>
    <mergeCell ref="U21:U23"/>
    <mergeCell ref="T12:T13"/>
    <mergeCell ref="U18:U20"/>
    <mergeCell ref="U15:U17"/>
    <mergeCell ref="U12:U14"/>
    <mergeCell ref="T18:T19"/>
    <mergeCell ref="R4:U6"/>
    <mergeCell ref="R7:S7"/>
    <mergeCell ref="U7:U8"/>
    <mergeCell ref="O5:Q5"/>
    <mergeCell ref="O7:P7"/>
    <mergeCell ref="O6:Q6"/>
    <mergeCell ref="L6:N6"/>
    <mergeCell ref="I7:J7"/>
    <mergeCell ref="I5:K5"/>
    <mergeCell ref="L5:N5"/>
    <mergeCell ref="L7:M7"/>
    <mergeCell ref="I6:K6"/>
    <mergeCell ref="B18:B20"/>
    <mergeCell ref="U30:U32"/>
    <mergeCell ref="T27:T28"/>
    <mergeCell ref="T21:T22"/>
    <mergeCell ref="U27:U29"/>
    <mergeCell ref="U24:U26"/>
    <mergeCell ref="T30:T31"/>
    <mergeCell ref="T24:T25"/>
    <mergeCell ref="E18:E19"/>
    <mergeCell ref="Q24:Q25"/>
    <mergeCell ref="Q21:Q22"/>
    <mergeCell ref="Q18:Q19"/>
    <mergeCell ref="K24:K25"/>
    <mergeCell ref="K21:K22"/>
    <mergeCell ref="K18:K19"/>
    <mergeCell ref="Q30:Q31"/>
    <mergeCell ref="E15:E16"/>
    <mergeCell ref="A15:A17"/>
    <mergeCell ref="B15:B17"/>
    <mergeCell ref="A27:A29"/>
    <mergeCell ref="A30:A32"/>
    <mergeCell ref="B27:B29"/>
    <mergeCell ref="E24:E25"/>
    <mergeCell ref="E30:E31"/>
    <mergeCell ref="E27:E28"/>
    <mergeCell ref="B30:B32"/>
    <mergeCell ref="A24:A26"/>
    <mergeCell ref="B24:B26"/>
    <mergeCell ref="A21:A23"/>
    <mergeCell ref="B21:B23"/>
    <mergeCell ref="E21:E22"/>
    <mergeCell ref="A18:A20"/>
    <mergeCell ref="Q15:Q16"/>
    <mergeCell ref="Q12:Q13"/>
    <mergeCell ref="Q9:Q10"/>
    <mergeCell ref="N24:N25"/>
    <mergeCell ref="N21:N22"/>
    <mergeCell ref="N18:N19"/>
    <mergeCell ref="N15:N16"/>
    <mergeCell ref="N12:N13"/>
    <mergeCell ref="N9:N10"/>
    <mergeCell ref="K15:K16"/>
    <mergeCell ref="K12:K13"/>
    <mergeCell ref="K9:K10"/>
    <mergeCell ref="H24:H25"/>
    <mergeCell ref="H21:H22"/>
    <mergeCell ref="H18:H19"/>
    <mergeCell ref="H15:H16"/>
    <mergeCell ref="H12:H13"/>
    <mergeCell ref="H30:H31"/>
    <mergeCell ref="H27:H28"/>
    <mergeCell ref="Q27:Q28"/>
    <mergeCell ref="N30:N31"/>
    <mergeCell ref="N27:N28"/>
    <mergeCell ref="K30:K31"/>
    <mergeCell ref="K27:K28"/>
  </mergeCells>
  <phoneticPr fontId="9" type="noConversion"/>
  <pageMargins left="0" right="0" top="0" bottom="0" header="0.51181102362204722" footer="0.51181102362204722"/>
  <pageSetup paperSize="9" orientation="landscape" verticalDpi="4294967295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27"/>
  <sheetViews>
    <sheetView topLeftCell="A10" zoomScaleNormal="100" workbookViewId="0">
      <selection activeCell="AK21" sqref="AK21"/>
    </sheetView>
  </sheetViews>
  <sheetFormatPr defaultRowHeight="15" x14ac:dyDescent="0.25"/>
  <cols>
    <col min="1" max="1" width="4" style="155" customWidth="1"/>
    <col min="2" max="2" width="26.42578125" style="155" customWidth="1"/>
    <col min="3" max="26" width="2.28515625" style="155" customWidth="1"/>
    <col min="27" max="27" width="6.7109375" style="155" customWidth="1"/>
    <col min="28" max="28" width="6.42578125" style="155" customWidth="1"/>
    <col min="29" max="30" width="7.140625" style="155" customWidth="1"/>
    <col min="31" max="32" width="4.140625" style="155" customWidth="1"/>
    <col min="33" max="34" width="6.140625" style="155" customWidth="1"/>
    <col min="35" max="35" width="8.140625" style="155" customWidth="1"/>
    <col min="36" max="36" width="4.42578125" style="155" customWidth="1"/>
    <col min="37" max="37" width="6.28515625" style="155" customWidth="1"/>
    <col min="38" max="16384" width="9.140625" style="155"/>
  </cols>
  <sheetData>
    <row r="1" spans="1:36" ht="19.5" x14ac:dyDescent="0.25">
      <c r="A1" s="24"/>
      <c r="B1" s="24"/>
      <c r="C1" s="24"/>
      <c r="D1" s="24"/>
      <c r="E1" s="24"/>
      <c r="F1" s="24"/>
      <c r="G1" s="24"/>
      <c r="H1" s="24"/>
      <c r="N1" s="10"/>
      <c r="Q1" s="10"/>
      <c r="T1" s="10" t="s">
        <v>34</v>
      </c>
      <c r="U1" s="10"/>
      <c r="V1" s="10"/>
      <c r="W1" s="10"/>
      <c r="Z1" s="24"/>
      <c r="AA1" s="10"/>
      <c r="AB1" s="24"/>
      <c r="AC1" s="24"/>
      <c r="AD1" s="24"/>
      <c r="AE1" s="24"/>
      <c r="AF1" s="24"/>
      <c r="AG1" s="24"/>
      <c r="AH1" s="24"/>
      <c r="AI1" s="24"/>
      <c r="AJ1" s="24"/>
    </row>
    <row r="2" spans="1:36" ht="18" customHeight="1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N2" s="10"/>
      <c r="Q2" s="10"/>
      <c r="T2" s="66" t="s">
        <v>32</v>
      </c>
      <c r="U2" s="10"/>
      <c r="V2" s="10"/>
      <c r="W2" s="10"/>
      <c r="X2" s="24"/>
      <c r="Y2" s="24"/>
      <c r="Z2" s="24"/>
      <c r="AA2" s="24"/>
      <c r="AB2" s="24"/>
      <c r="AC2" s="10"/>
      <c r="AD2" s="10"/>
      <c r="AE2" s="24"/>
      <c r="AF2" s="24"/>
      <c r="AG2" s="24"/>
      <c r="AH2" s="24"/>
      <c r="AI2" s="24"/>
      <c r="AJ2" s="24"/>
    </row>
    <row r="3" spans="1:36" ht="18" customHeight="1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N3" s="10"/>
      <c r="Q3" s="10"/>
      <c r="T3" s="10" t="s">
        <v>33</v>
      </c>
      <c r="U3" s="10"/>
      <c r="V3" s="10"/>
      <c r="W3" s="10"/>
      <c r="X3" s="24"/>
      <c r="Y3" s="24"/>
      <c r="Z3" s="24"/>
      <c r="AA3" s="24"/>
      <c r="AB3" s="24"/>
      <c r="AC3" s="10"/>
      <c r="AD3" s="10"/>
      <c r="AE3" s="24"/>
      <c r="AF3" s="24"/>
      <c r="AG3" s="24"/>
      <c r="AH3" s="24"/>
      <c r="AI3" s="24"/>
      <c r="AJ3" s="24"/>
    </row>
    <row r="4" spans="1:36" ht="20.25" customHeight="1" x14ac:dyDescent="0.25">
      <c r="A4" s="24"/>
      <c r="B4" s="24"/>
      <c r="C4" s="24"/>
      <c r="D4" s="24"/>
      <c r="E4" s="24"/>
      <c r="F4" s="24"/>
      <c r="G4" s="24"/>
      <c r="H4" s="24"/>
      <c r="K4" s="57"/>
      <c r="N4" s="24"/>
      <c r="O4" s="24"/>
      <c r="P4" s="24"/>
      <c r="Q4" s="57"/>
      <c r="T4" s="57" t="s">
        <v>29</v>
      </c>
      <c r="U4" s="57"/>
      <c r="V4" s="57"/>
      <c r="W4" s="57"/>
      <c r="X4" s="24"/>
      <c r="Y4" s="24"/>
      <c r="Z4" s="24"/>
      <c r="AA4" s="11"/>
      <c r="AB4" s="24"/>
      <c r="AC4" s="24"/>
      <c r="AD4" s="24"/>
      <c r="AE4" s="24"/>
      <c r="AF4" s="24"/>
      <c r="AG4" s="24"/>
      <c r="AH4" s="24"/>
      <c r="AI4" s="24"/>
      <c r="AJ4" s="24"/>
    </row>
    <row r="5" spans="1:36" ht="21" customHeight="1" thickBot="1" x14ac:dyDescent="0.3">
      <c r="A5" s="24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25" t="s">
        <v>76</v>
      </c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24"/>
      <c r="AI5" s="24"/>
      <c r="AJ5" s="24"/>
    </row>
    <row r="6" spans="1:36" ht="19.5" thickBot="1" x14ac:dyDescent="0.3">
      <c r="A6" s="298" t="s">
        <v>63</v>
      </c>
      <c r="B6" s="299"/>
      <c r="C6" s="156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298" t="s">
        <v>57</v>
      </c>
      <c r="AF6" s="300"/>
      <c r="AG6" s="300"/>
      <c r="AH6" s="300"/>
      <c r="AI6" s="299"/>
      <c r="AJ6" s="24"/>
    </row>
    <row r="7" spans="1:36" ht="15" customHeight="1" x14ac:dyDescent="0.25">
      <c r="A7" s="185" t="s">
        <v>0</v>
      </c>
      <c r="B7" s="185" t="s">
        <v>1</v>
      </c>
      <c r="C7" s="197">
        <v>1</v>
      </c>
      <c r="D7" s="195"/>
      <c r="E7" s="196"/>
      <c r="F7" s="194">
        <v>2</v>
      </c>
      <c r="G7" s="195"/>
      <c r="H7" s="196"/>
      <c r="I7" s="194">
        <v>3</v>
      </c>
      <c r="J7" s="195"/>
      <c r="K7" s="196"/>
      <c r="L7" s="194">
        <v>4</v>
      </c>
      <c r="M7" s="195"/>
      <c r="N7" s="196"/>
      <c r="O7" s="194">
        <v>5</v>
      </c>
      <c r="P7" s="195"/>
      <c r="Q7" s="196"/>
      <c r="R7" s="194">
        <v>6</v>
      </c>
      <c r="S7" s="195"/>
      <c r="T7" s="196"/>
      <c r="U7" s="194">
        <v>7</v>
      </c>
      <c r="V7" s="195"/>
      <c r="W7" s="196"/>
      <c r="X7" s="194">
        <v>8</v>
      </c>
      <c r="Y7" s="195"/>
      <c r="Z7" s="196"/>
      <c r="AA7" s="223" t="s">
        <v>66</v>
      </c>
      <c r="AB7" s="223" t="s">
        <v>67</v>
      </c>
      <c r="AC7" s="223" t="s">
        <v>68</v>
      </c>
      <c r="AD7" s="223" t="s">
        <v>28</v>
      </c>
      <c r="AE7" s="220" t="s">
        <v>14</v>
      </c>
      <c r="AF7" s="293"/>
      <c r="AG7" s="220" t="s">
        <v>30</v>
      </c>
      <c r="AH7" s="293"/>
      <c r="AI7" s="223" t="s">
        <v>2</v>
      </c>
      <c r="AJ7" s="24"/>
    </row>
    <row r="8" spans="1:36" ht="15" customHeight="1" x14ac:dyDescent="0.25">
      <c r="A8" s="187"/>
      <c r="B8" s="187"/>
      <c r="C8" s="197"/>
      <c r="D8" s="198"/>
      <c r="E8" s="199"/>
      <c r="F8" s="197"/>
      <c r="G8" s="198"/>
      <c r="H8" s="199"/>
      <c r="I8" s="197"/>
      <c r="J8" s="198"/>
      <c r="K8" s="199"/>
      <c r="L8" s="197"/>
      <c r="M8" s="198"/>
      <c r="N8" s="199"/>
      <c r="O8" s="197"/>
      <c r="P8" s="198"/>
      <c r="Q8" s="199"/>
      <c r="R8" s="197"/>
      <c r="S8" s="198"/>
      <c r="T8" s="199"/>
      <c r="U8" s="197"/>
      <c r="V8" s="198"/>
      <c r="W8" s="199"/>
      <c r="X8" s="197"/>
      <c r="Y8" s="198"/>
      <c r="Z8" s="199"/>
      <c r="AA8" s="297"/>
      <c r="AB8" s="297"/>
      <c r="AC8" s="297"/>
      <c r="AD8" s="297"/>
      <c r="AE8" s="294"/>
      <c r="AF8" s="295"/>
      <c r="AG8" s="294"/>
      <c r="AH8" s="295"/>
      <c r="AI8" s="297"/>
      <c r="AJ8" s="24"/>
    </row>
    <row r="9" spans="1:36" ht="14.25" customHeight="1" thickBot="1" x14ac:dyDescent="0.3">
      <c r="A9" s="186"/>
      <c r="B9" s="186"/>
      <c r="C9" s="197"/>
      <c r="D9" s="198"/>
      <c r="E9" s="199"/>
      <c r="F9" s="197"/>
      <c r="G9" s="198"/>
      <c r="H9" s="199"/>
      <c r="I9" s="197"/>
      <c r="J9" s="198"/>
      <c r="K9" s="199"/>
      <c r="L9" s="197"/>
      <c r="M9" s="198"/>
      <c r="N9" s="199"/>
      <c r="O9" s="197"/>
      <c r="P9" s="198"/>
      <c r="Q9" s="199"/>
      <c r="R9" s="197"/>
      <c r="S9" s="198"/>
      <c r="T9" s="199"/>
      <c r="U9" s="197"/>
      <c r="V9" s="198"/>
      <c r="W9" s="199"/>
      <c r="X9" s="197"/>
      <c r="Y9" s="198"/>
      <c r="Z9" s="199"/>
      <c r="AA9" s="224"/>
      <c r="AB9" s="224"/>
      <c r="AC9" s="224"/>
      <c r="AD9" s="224"/>
      <c r="AE9" s="221"/>
      <c r="AF9" s="296"/>
      <c r="AG9" s="221"/>
      <c r="AH9" s="296"/>
      <c r="AI9" s="224"/>
      <c r="AJ9" s="24"/>
    </row>
    <row r="10" spans="1:36" ht="23.1" customHeight="1" x14ac:dyDescent="0.25">
      <c r="A10" s="185">
        <v>1</v>
      </c>
      <c r="B10" s="220" t="str">
        <f>Лист1!C11</f>
        <v>«Алтай-2»                                               ВКО</v>
      </c>
      <c r="C10" s="267"/>
      <c r="D10" s="123"/>
      <c r="E10" s="68"/>
      <c r="F10" s="71">
        <f>Лист2!F10</f>
        <v>2</v>
      </c>
      <c r="G10" s="71" t="str">
        <f>Лист2!G10</f>
        <v>:</v>
      </c>
      <c r="H10" s="71">
        <f>Лист2!H10</f>
        <v>3</v>
      </c>
      <c r="I10" s="70">
        <f>Лист2!I10</f>
        <v>2</v>
      </c>
      <c r="J10" s="71" t="str">
        <f>Лист2!J10</f>
        <v>:</v>
      </c>
      <c r="K10" s="72">
        <f>Лист2!K10</f>
        <v>3</v>
      </c>
      <c r="L10" s="71">
        <f>Лист2!L10</f>
        <v>3</v>
      </c>
      <c r="M10" s="71" t="str">
        <f>Лист2!M10</f>
        <v>:</v>
      </c>
      <c r="N10" s="71">
        <f>Лист2!N10</f>
        <v>1</v>
      </c>
      <c r="O10" s="70">
        <f>Лист2!O10</f>
        <v>3</v>
      </c>
      <c r="P10" s="71" t="str">
        <f>Лист2!P10</f>
        <v>:</v>
      </c>
      <c r="Q10" s="72">
        <f>Лист2!Q10</f>
        <v>0</v>
      </c>
      <c r="R10" s="71">
        <f>Лист2!R10</f>
        <v>0</v>
      </c>
      <c r="S10" s="71" t="str">
        <f>Лист2!S10</f>
        <v>:</v>
      </c>
      <c r="T10" s="71">
        <f>Лист2!T10</f>
        <v>3</v>
      </c>
      <c r="U10" s="70">
        <f>Лист2!U10</f>
        <v>3</v>
      </c>
      <c r="V10" s="71" t="str">
        <f>Лист2!V10</f>
        <v>:</v>
      </c>
      <c r="W10" s="72">
        <f>Лист2!W10</f>
        <v>0</v>
      </c>
      <c r="X10" s="70">
        <f>Лист2!X10</f>
        <v>3</v>
      </c>
      <c r="Y10" s="71" t="str">
        <f>Лист2!Y10</f>
        <v>:</v>
      </c>
      <c r="Z10" s="72">
        <f>Лист2!Z10</f>
        <v>0</v>
      </c>
      <c r="AA10" s="265" t="s">
        <v>69</v>
      </c>
      <c r="AB10" s="279">
        <f>G11+J11+M11+P11+S11+V11+Y11</f>
        <v>14</v>
      </c>
      <c r="AC10" s="281">
        <f>AA10+AB10</f>
        <v>51</v>
      </c>
      <c r="AD10" s="272">
        <f>Лист3!T11</f>
        <v>17</v>
      </c>
      <c r="AE10" s="58">
        <f>Лист3!R9</f>
        <v>56</v>
      </c>
      <c r="AF10" s="59">
        <f>Лист3!R10</f>
        <v>23</v>
      </c>
      <c r="AG10" s="58">
        <f>Лист3!S9</f>
        <v>1881</v>
      </c>
      <c r="AH10" s="59">
        <f>Лист3!S10</f>
        <v>1644</v>
      </c>
      <c r="AI10" s="278">
        <f>Лист3!U9</f>
        <v>1</v>
      </c>
      <c r="AJ10" s="24"/>
    </row>
    <row r="11" spans="1:36" ht="23.1" customHeight="1" thickBot="1" x14ac:dyDescent="0.3">
      <c r="A11" s="186"/>
      <c r="B11" s="221"/>
      <c r="C11" s="268"/>
      <c r="D11" s="124"/>
      <c r="E11" s="73"/>
      <c r="F11" s="148"/>
      <c r="G11" s="148">
        <f>Лист2!G11</f>
        <v>1</v>
      </c>
      <c r="H11" s="148"/>
      <c r="I11" s="149"/>
      <c r="J11" s="148">
        <f>Лист2!J11</f>
        <v>1</v>
      </c>
      <c r="K11" s="150"/>
      <c r="L11" s="148"/>
      <c r="M11" s="148">
        <f>Лист2!M11</f>
        <v>3</v>
      </c>
      <c r="N11" s="148"/>
      <c r="O11" s="149"/>
      <c r="P11" s="148">
        <f>Лист2!P11</f>
        <v>3</v>
      </c>
      <c r="Q11" s="150"/>
      <c r="R11" s="148"/>
      <c r="S11" s="148">
        <f>Лист2!S11</f>
        <v>0</v>
      </c>
      <c r="T11" s="148"/>
      <c r="U11" s="149"/>
      <c r="V11" s="148">
        <f>Лист2!V11</f>
        <v>3</v>
      </c>
      <c r="W11" s="150"/>
      <c r="X11" s="149"/>
      <c r="Y11" s="148">
        <f>Лист2!Y11</f>
        <v>3</v>
      </c>
      <c r="Z11" s="150"/>
      <c r="AA11" s="266"/>
      <c r="AB11" s="280"/>
      <c r="AC11" s="282"/>
      <c r="AD11" s="273"/>
      <c r="AE11" s="291">
        <f>AE10/AF10</f>
        <v>2.4347826086956523</v>
      </c>
      <c r="AF11" s="292"/>
      <c r="AG11" s="289">
        <f>AG10/AH10</f>
        <v>1.1441605839416058</v>
      </c>
      <c r="AH11" s="290"/>
      <c r="AI11" s="271"/>
      <c r="AJ11" s="24"/>
    </row>
    <row r="12" spans="1:36" ht="23.1" customHeight="1" x14ac:dyDescent="0.25">
      <c r="A12" s="185">
        <v>2</v>
      </c>
      <c r="B12" s="220" t="str">
        <f>Лист1!C13</f>
        <v>«Павлодар-2»                           г.Павлодар</v>
      </c>
      <c r="C12" s="70">
        <f>Лист2!C12</f>
        <v>3</v>
      </c>
      <c r="D12" s="71" t="str">
        <f>Лист2!D12</f>
        <v>:</v>
      </c>
      <c r="E12" s="72">
        <f>Лист2!E12</f>
        <v>2</v>
      </c>
      <c r="F12" s="287"/>
      <c r="G12" s="123"/>
      <c r="H12" s="123"/>
      <c r="I12" s="70">
        <f>Лист2!I12</f>
        <v>3</v>
      </c>
      <c r="J12" s="71" t="str">
        <f>Лист2!J12</f>
        <v>:</v>
      </c>
      <c r="K12" s="72">
        <f>Лист2!K12</f>
        <v>1</v>
      </c>
      <c r="L12" s="70">
        <f>Лист2!L12</f>
        <v>3</v>
      </c>
      <c r="M12" s="71" t="str">
        <f>Лист2!M12</f>
        <v>:</v>
      </c>
      <c r="N12" s="72">
        <f>Лист2!N12</f>
        <v>1</v>
      </c>
      <c r="O12" s="70">
        <f>Лист2!O12</f>
        <v>3</v>
      </c>
      <c r="P12" s="71" t="str">
        <f>Лист2!P12</f>
        <v>:</v>
      </c>
      <c r="Q12" s="72">
        <f>Лист2!Q12</f>
        <v>1</v>
      </c>
      <c r="R12" s="70">
        <f>Лист2!R12</f>
        <v>3</v>
      </c>
      <c r="S12" s="71" t="str">
        <f>Лист2!S12</f>
        <v>:</v>
      </c>
      <c r="T12" s="72">
        <f>Лист2!T12</f>
        <v>0</v>
      </c>
      <c r="U12" s="70">
        <f>Лист2!U12</f>
        <v>2</v>
      </c>
      <c r="V12" s="71" t="str">
        <f>Лист2!V12</f>
        <v>:</v>
      </c>
      <c r="W12" s="72">
        <f>Лист2!W12</f>
        <v>3</v>
      </c>
      <c r="X12" s="70">
        <f>Лист2!X12</f>
        <v>3</v>
      </c>
      <c r="Y12" s="71" t="str">
        <f>Лист2!Y12</f>
        <v>:</v>
      </c>
      <c r="Z12" s="72">
        <f>Лист2!Z12</f>
        <v>1</v>
      </c>
      <c r="AA12" s="265" t="s">
        <v>70</v>
      </c>
      <c r="AB12" s="279">
        <f>D13+J13+M13+P13+S13+V13+Y13</f>
        <v>18</v>
      </c>
      <c r="AC12" s="281">
        <f>AA12+AB12</f>
        <v>49</v>
      </c>
      <c r="AD12" s="285">
        <f>Лист3!T14</f>
        <v>17</v>
      </c>
      <c r="AE12" s="58">
        <f>Лист3!R12</f>
        <v>55</v>
      </c>
      <c r="AF12" s="59">
        <f>Лист3!R13</f>
        <v>24</v>
      </c>
      <c r="AG12" s="58">
        <f>Лист3!S12</f>
        <v>1853</v>
      </c>
      <c r="AH12" s="59">
        <f>Лист3!S13</f>
        <v>1635</v>
      </c>
      <c r="AI12" s="278">
        <f>Лист3!U12</f>
        <v>2</v>
      </c>
      <c r="AJ12" s="24"/>
    </row>
    <row r="13" spans="1:36" ht="23.1" customHeight="1" thickBot="1" x14ac:dyDescent="0.3">
      <c r="A13" s="186"/>
      <c r="B13" s="221"/>
      <c r="C13" s="149"/>
      <c r="D13" s="148">
        <f>Лист2!D13</f>
        <v>2</v>
      </c>
      <c r="E13" s="150"/>
      <c r="F13" s="288"/>
      <c r="G13" s="124"/>
      <c r="H13" s="124"/>
      <c r="I13" s="149"/>
      <c r="J13" s="148">
        <f>Лист2!J13</f>
        <v>3</v>
      </c>
      <c r="K13" s="150"/>
      <c r="L13" s="151"/>
      <c r="M13" s="148">
        <f>Лист2!M13</f>
        <v>3</v>
      </c>
      <c r="N13" s="148"/>
      <c r="O13" s="149"/>
      <c r="P13" s="148">
        <f>Лист2!P13</f>
        <v>3</v>
      </c>
      <c r="Q13" s="150"/>
      <c r="R13" s="148"/>
      <c r="S13" s="148">
        <f>Лист2!S13</f>
        <v>3</v>
      </c>
      <c r="T13" s="148"/>
      <c r="U13" s="149"/>
      <c r="V13" s="148">
        <f>Лист2!V13</f>
        <v>1</v>
      </c>
      <c r="W13" s="150"/>
      <c r="X13" s="149"/>
      <c r="Y13" s="148">
        <f>Лист2!Y13</f>
        <v>3</v>
      </c>
      <c r="Z13" s="150"/>
      <c r="AA13" s="266"/>
      <c r="AB13" s="280"/>
      <c r="AC13" s="282"/>
      <c r="AD13" s="286"/>
      <c r="AE13" s="276">
        <f>AE12/AF12</f>
        <v>2.2916666666666665</v>
      </c>
      <c r="AF13" s="277"/>
      <c r="AG13" s="283">
        <f>AG12/AH12</f>
        <v>1.1333333333333333</v>
      </c>
      <c r="AH13" s="284"/>
      <c r="AI13" s="271"/>
      <c r="AJ13" s="24"/>
    </row>
    <row r="14" spans="1:36" ht="23.1" customHeight="1" x14ac:dyDescent="0.25">
      <c r="A14" s="185">
        <v>3</v>
      </c>
      <c r="B14" s="220" t="str">
        <f>Лист1!C15</f>
        <v>«Буревестник-2»                        г.Алматы</v>
      </c>
      <c r="C14" s="70">
        <f>Лист2!C14</f>
        <v>3</v>
      </c>
      <c r="D14" s="71" t="str">
        <f>Лист2!D14</f>
        <v>:</v>
      </c>
      <c r="E14" s="72">
        <f>Лист2!E14</f>
        <v>2</v>
      </c>
      <c r="F14" s="70">
        <f>Лист2!F14</f>
        <v>1</v>
      </c>
      <c r="G14" s="71" t="str">
        <f>Лист2!G14</f>
        <v>:</v>
      </c>
      <c r="H14" s="72">
        <f>Лист2!H14</f>
        <v>3</v>
      </c>
      <c r="I14" s="269"/>
      <c r="J14" s="67"/>
      <c r="K14" s="69"/>
      <c r="L14" s="70">
        <f>Лист2!L14</f>
        <v>3</v>
      </c>
      <c r="M14" s="71" t="str">
        <f>Лист2!M14</f>
        <v>:</v>
      </c>
      <c r="N14" s="72">
        <f>Лист2!N14</f>
        <v>0</v>
      </c>
      <c r="O14" s="70">
        <f>Лист2!O14</f>
        <v>3</v>
      </c>
      <c r="P14" s="71" t="str">
        <f>Лист2!P14</f>
        <v>:</v>
      </c>
      <c r="Q14" s="72">
        <f>Лист2!Q14</f>
        <v>0</v>
      </c>
      <c r="R14" s="70">
        <f>Лист2!R14</f>
        <v>0</v>
      </c>
      <c r="S14" s="71" t="str">
        <f>Лист2!S14</f>
        <v>:</v>
      </c>
      <c r="T14" s="72">
        <f>Лист2!T14</f>
        <v>3</v>
      </c>
      <c r="U14" s="70">
        <f>Лист2!U14</f>
        <v>3</v>
      </c>
      <c r="V14" s="71" t="str">
        <f>Лист2!V14</f>
        <v>:</v>
      </c>
      <c r="W14" s="72">
        <f>Лист2!W14</f>
        <v>0</v>
      </c>
      <c r="X14" s="70">
        <f>Лист2!X14</f>
        <v>3</v>
      </c>
      <c r="Y14" s="71" t="str">
        <f>Лист2!Y14</f>
        <v>:</v>
      </c>
      <c r="Z14" s="72">
        <f>Лист2!Z14</f>
        <v>1</v>
      </c>
      <c r="AA14" s="265" t="s">
        <v>71</v>
      </c>
      <c r="AB14" s="279">
        <f>D15+G15+M15+P15+S15+V15+Y15</f>
        <v>14</v>
      </c>
      <c r="AC14" s="281">
        <f>AA14+AB14</f>
        <v>38</v>
      </c>
      <c r="AD14" s="272">
        <f>Лист3!T17</f>
        <v>13</v>
      </c>
      <c r="AE14" s="58">
        <f>Лист3!R15</f>
        <v>44</v>
      </c>
      <c r="AF14" s="59">
        <f>Лист3!R16</f>
        <v>31</v>
      </c>
      <c r="AG14" s="58">
        <f>Лист3!S15</f>
        <v>1739</v>
      </c>
      <c r="AH14" s="59">
        <f>Лист3!S16</f>
        <v>1568</v>
      </c>
      <c r="AI14" s="278">
        <f>Лист3!U15</f>
        <v>4</v>
      </c>
      <c r="AJ14" s="24"/>
    </row>
    <row r="15" spans="1:36" ht="23.1" customHeight="1" thickBot="1" x14ac:dyDescent="0.3">
      <c r="A15" s="186"/>
      <c r="B15" s="221"/>
      <c r="C15" s="152"/>
      <c r="D15" s="148">
        <f>Лист2!D15</f>
        <v>2</v>
      </c>
      <c r="E15" s="153"/>
      <c r="F15" s="154"/>
      <c r="G15" s="148">
        <f>Лист2!G15</f>
        <v>0</v>
      </c>
      <c r="H15" s="154"/>
      <c r="I15" s="269"/>
      <c r="J15" s="67"/>
      <c r="K15" s="69"/>
      <c r="L15" s="154"/>
      <c r="M15" s="148">
        <f>Лист2!M15</f>
        <v>3</v>
      </c>
      <c r="N15" s="154"/>
      <c r="O15" s="152"/>
      <c r="P15" s="148">
        <f>Лист2!P15</f>
        <v>3</v>
      </c>
      <c r="Q15" s="153"/>
      <c r="R15" s="154"/>
      <c r="S15" s="148">
        <f>Лист2!S15</f>
        <v>0</v>
      </c>
      <c r="T15" s="154"/>
      <c r="U15" s="152"/>
      <c r="V15" s="148">
        <f>Лист2!V15</f>
        <v>3</v>
      </c>
      <c r="W15" s="153"/>
      <c r="X15" s="152"/>
      <c r="Y15" s="148">
        <f>Лист2!Y15</f>
        <v>3</v>
      </c>
      <c r="Z15" s="153"/>
      <c r="AA15" s="266"/>
      <c r="AB15" s="280"/>
      <c r="AC15" s="282"/>
      <c r="AD15" s="273"/>
      <c r="AE15" s="276">
        <f>AE14/AF14</f>
        <v>1.4193548387096775</v>
      </c>
      <c r="AF15" s="277"/>
      <c r="AG15" s="283">
        <f>AG14/AH14</f>
        <v>1.1090561224489797</v>
      </c>
      <c r="AH15" s="284"/>
      <c r="AI15" s="271"/>
      <c r="AJ15" s="24"/>
    </row>
    <row r="16" spans="1:36" ht="23.1" customHeight="1" x14ac:dyDescent="0.25">
      <c r="A16" s="185">
        <v>4</v>
      </c>
      <c r="B16" s="220" t="str">
        <f>Лист1!C17</f>
        <v>«Есиль СК-2»                  г.Петропавловск</v>
      </c>
      <c r="C16" s="70">
        <f>Лист2!C16</f>
        <v>1</v>
      </c>
      <c r="D16" s="71" t="str">
        <f>Лист2!D16</f>
        <v>:</v>
      </c>
      <c r="E16" s="72">
        <f>Лист2!E16</f>
        <v>3</v>
      </c>
      <c r="F16" s="70">
        <f>Лист2!F16</f>
        <v>1</v>
      </c>
      <c r="G16" s="71" t="str">
        <f>Лист2!G16</f>
        <v>:</v>
      </c>
      <c r="H16" s="72">
        <f>Лист2!H16</f>
        <v>3</v>
      </c>
      <c r="I16" s="70">
        <f>Лист2!I16</f>
        <v>0</v>
      </c>
      <c r="J16" s="71" t="str">
        <f>Лист2!J16</f>
        <v>:</v>
      </c>
      <c r="K16" s="72">
        <f>Лист2!K16</f>
        <v>3</v>
      </c>
      <c r="L16" s="287"/>
      <c r="M16" s="123"/>
      <c r="N16" s="123"/>
      <c r="O16" s="70">
        <f>Лист2!O16</f>
        <v>3</v>
      </c>
      <c r="P16" s="71" t="str">
        <f>Лист2!P16</f>
        <v>:</v>
      </c>
      <c r="Q16" s="72">
        <f>Лист2!Q16</f>
        <v>1</v>
      </c>
      <c r="R16" s="70">
        <f>Лист2!R16</f>
        <v>1</v>
      </c>
      <c r="S16" s="71" t="str">
        <f>Лист2!S16</f>
        <v>:</v>
      </c>
      <c r="T16" s="72">
        <f>Лист2!T16</f>
        <v>3</v>
      </c>
      <c r="U16" s="70">
        <f>Лист2!U16</f>
        <v>2</v>
      </c>
      <c r="V16" s="71" t="str">
        <f>Лист2!V16</f>
        <v>:</v>
      </c>
      <c r="W16" s="72">
        <f>Лист2!W16</f>
        <v>3</v>
      </c>
      <c r="X16" s="70">
        <f>Лист2!X16</f>
        <v>3</v>
      </c>
      <c r="Y16" s="71" t="str">
        <f>Лист2!Y16</f>
        <v>:</v>
      </c>
      <c r="Z16" s="72">
        <f>Лист2!Z16</f>
        <v>0</v>
      </c>
      <c r="AA16" s="265" t="s">
        <v>72</v>
      </c>
      <c r="AB16" s="279">
        <f>D17+G17+J17+P17+S17+V17+Y17</f>
        <v>7</v>
      </c>
      <c r="AC16" s="281">
        <f>AA16+AB16</f>
        <v>21</v>
      </c>
      <c r="AD16" s="272">
        <f>Лист3!T20</f>
        <v>7</v>
      </c>
      <c r="AE16" s="58">
        <f>Лист3!R18</f>
        <v>31</v>
      </c>
      <c r="AF16" s="59">
        <f>Лист3!R19</f>
        <v>46</v>
      </c>
      <c r="AG16" s="58">
        <f>Лист3!S18</f>
        <v>1686</v>
      </c>
      <c r="AH16" s="59">
        <f>Лист3!S19</f>
        <v>1796</v>
      </c>
      <c r="AI16" s="278">
        <f>Лист3!U18</f>
        <v>6</v>
      </c>
      <c r="AJ16" s="24"/>
    </row>
    <row r="17" spans="1:36" ht="23.1" customHeight="1" thickBot="1" x14ac:dyDescent="0.3">
      <c r="A17" s="186"/>
      <c r="B17" s="221"/>
      <c r="C17" s="149"/>
      <c r="D17" s="148">
        <f>Лист2!D17</f>
        <v>0</v>
      </c>
      <c r="E17" s="150"/>
      <c r="F17" s="151"/>
      <c r="G17" s="148">
        <f>Лист2!G17</f>
        <v>0</v>
      </c>
      <c r="H17" s="151"/>
      <c r="I17" s="149"/>
      <c r="J17" s="148">
        <f>Лист2!J17</f>
        <v>0</v>
      </c>
      <c r="K17" s="150"/>
      <c r="L17" s="288"/>
      <c r="M17" s="124"/>
      <c r="N17" s="124"/>
      <c r="O17" s="149"/>
      <c r="P17" s="148">
        <f>Лист2!P17</f>
        <v>3</v>
      </c>
      <c r="Q17" s="150"/>
      <c r="R17" s="148"/>
      <c r="S17" s="148">
        <f>Лист2!S17</f>
        <v>0</v>
      </c>
      <c r="T17" s="148"/>
      <c r="U17" s="149"/>
      <c r="V17" s="148">
        <f>Лист2!V17</f>
        <v>1</v>
      </c>
      <c r="W17" s="150"/>
      <c r="X17" s="149"/>
      <c r="Y17" s="148">
        <f>Лист2!Y17</f>
        <v>3</v>
      </c>
      <c r="Z17" s="150"/>
      <c r="AA17" s="266"/>
      <c r="AB17" s="280"/>
      <c r="AC17" s="282"/>
      <c r="AD17" s="273"/>
      <c r="AE17" s="276">
        <f>AE16/AF16</f>
        <v>0.67391304347826086</v>
      </c>
      <c r="AF17" s="277"/>
      <c r="AG17" s="283">
        <f>AG16/AH16</f>
        <v>0.93875278396436523</v>
      </c>
      <c r="AH17" s="284"/>
      <c r="AI17" s="271"/>
      <c r="AJ17" s="24"/>
    </row>
    <row r="18" spans="1:36" ht="23.1" customHeight="1" x14ac:dyDescent="0.25">
      <c r="A18" s="185">
        <v>5</v>
      </c>
      <c r="B18" s="220" t="str">
        <f>Лист1!C19</f>
        <v>«Мангыстау-2»                                              г. Актау</v>
      </c>
      <c r="C18" s="70">
        <f>Лист2!C18</f>
        <v>0</v>
      </c>
      <c r="D18" s="71" t="str">
        <f>Лист2!D18</f>
        <v>:</v>
      </c>
      <c r="E18" s="72">
        <f>Лист2!E18</f>
        <v>3</v>
      </c>
      <c r="F18" s="70">
        <f>Лист2!F18</f>
        <v>1</v>
      </c>
      <c r="G18" s="71" t="str">
        <f>Лист2!G18</f>
        <v>:</v>
      </c>
      <c r="H18" s="72">
        <f>Лист2!H18</f>
        <v>3</v>
      </c>
      <c r="I18" s="70">
        <f>Лист2!I18</f>
        <v>0</v>
      </c>
      <c r="J18" s="71" t="str">
        <f>Лист2!J18</f>
        <v>:</v>
      </c>
      <c r="K18" s="72">
        <f>Лист2!K18</f>
        <v>3</v>
      </c>
      <c r="L18" s="70">
        <f>Лист2!L18</f>
        <v>1</v>
      </c>
      <c r="M18" s="71" t="str">
        <f>Лист2!M18</f>
        <v>:</v>
      </c>
      <c r="N18" s="72">
        <f>Лист2!N18</f>
        <v>3</v>
      </c>
      <c r="O18" s="269"/>
      <c r="P18" s="67"/>
      <c r="Q18" s="69"/>
      <c r="R18" s="70">
        <f>Лист2!R18</f>
        <v>2</v>
      </c>
      <c r="S18" s="71" t="str">
        <f>Лист2!S18</f>
        <v>:</v>
      </c>
      <c r="T18" s="72">
        <f>Лист2!T18</f>
        <v>3</v>
      </c>
      <c r="U18" s="70">
        <f>Лист2!U18</f>
        <v>3</v>
      </c>
      <c r="V18" s="71" t="str">
        <f>Лист2!V18</f>
        <v>:</v>
      </c>
      <c r="W18" s="72">
        <f>Лист2!W18</f>
        <v>1</v>
      </c>
      <c r="X18" s="70">
        <f>Лист2!X18</f>
        <v>3</v>
      </c>
      <c r="Y18" s="71" t="str">
        <f>Лист2!Y18</f>
        <v>:</v>
      </c>
      <c r="Z18" s="72">
        <f>Лист2!Z18</f>
        <v>1</v>
      </c>
      <c r="AA18" s="265" t="s">
        <v>73</v>
      </c>
      <c r="AB18" s="279">
        <f>D19+G19+J19+M19+S19+V19+Y19</f>
        <v>7</v>
      </c>
      <c r="AC18" s="281">
        <f>AA18+AB18</f>
        <v>15</v>
      </c>
      <c r="AD18" s="272">
        <f>Лист3!T23</f>
        <v>4</v>
      </c>
      <c r="AE18" s="58">
        <f>Лист3!R21</f>
        <v>23</v>
      </c>
      <c r="AF18" s="59">
        <f>Лист3!R22</f>
        <v>55</v>
      </c>
      <c r="AG18" s="60">
        <f>Лист3!S21</f>
        <v>1588</v>
      </c>
      <c r="AH18" s="61">
        <f>Лист3!S22</f>
        <v>1846</v>
      </c>
      <c r="AI18" s="270">
        <f>Лист3!U21</f>
        <v>7</v>
      </c>
      <c r="AJ18" s="24"/>
    </row>
    <row r="19" spans="1:36" ht="23.1" customHeight="1" thickBot="1" x14ac:dyDescent="0.3">
      <c r="A19" s="186"/>
      <c r="B19" s="221"/>
      <c r="C19" s="152"/>
      <c r="D19" s="148">
        <f>Лист2!D19</f>
        <v>0</v>
      </c>
      <c r="E19" s="153"/>
      <c r="F19" s="154"/>
      <c r="G19" s="148">
        <f>Лист2!G19</f>
        <v>0</v>
      </c>
      <c r="H19" s="154"/>
      <c r="I19" s="152"/>
      <c r="J19" s="148">
        <f>Лист2!J19</f>
        <v>0</v>
      </c>
      <c r="K19" s="153"/>
      <c r="L19" s="154"/>
      <c r="M19" s="148">
        <f>Лист2!M19</f>
        <v>0</v>
      </c>
      <c r="N19" s="154"/>
      <c r="O19" s="269"/>
      <c r="P19" s="67"/>
      <c r="Q19" s="69"/>
      <c r="R19" s="154"/>
      <c r="S19" s="148">
        <f>Лист2!S19</f>
        <v>1</v>
      </c>
      <c r="T19" s="154"/>
      <c r="U19" s="152"/>
      <c r="V19" s="148">
        <f>Лист2!V19</f>
        <v>3</v>
      </c>
      <c r="W19" s="153"/>
      <c r="X19" s="152"/>
      <c r="Y19" s="148">
        <f>Лист2!Y19</f>
        <v>3</v>
      </c>
      <c r="Z19" s="153"/>
      <c r="AA19" s="266"/>
      <c r="AB19" s="280"/>
      <c r="AC19" s="282"/>
      <c r="AD19" s="273"/>
      <c r="AE19" s="276">
        <f>AE18/AF18</f>
        <v>0.41818181818181815</v>
      </c>
      <c r="AF19" s="277"/>
      <c r="AG19" s="274">
        <f>AG18/AH18</f>
        <v>0.86023835319609965</v>
      </c>
      <c r="AH19" s="275"/>
      <c r="AI19" s="271"/>
      <c r="AJ19" s="24"/>
    </row>
    <row r="20" spans="1:36" ht="23.1" customHeight="1" x14ac:dyDescent="0.25">
      <c r="A20" s="185">
        <v>6</v>
      </c>
      <c r="B20" s="220" t="str">
        <f>Лист1!C21</f>
        <v>«Тараз-2»                                         г.Тараз</v>
      </c>
      <c r="C20" s="70">
        <f>Лист2!C20</f>
        <v>3</v>
      </c>
      <c r="D20" s="71" t="str">
        <f>Лист2!D20</f>
        <v>:</v>
      </c>
      <c r="E20" s="72">
        <f>Лист2!E20</f>
        <v>0</v>
      </c>
      <c r="F20" s="70">
        <f>Лист2!F20</f>
        <v>0</v>
      </c>
      <c r="G20" s="71" t="str">
        <f>Лист2!G20</f>
        <v>:</v>
      </c>
      <c r="H20" s="72">
        <f>Лист2!H20</f>
        <v>3</v>
      </c>
      <c r="I20" s="70">
        <f>Лист2!I20</f>
        <v>3</v>
      </c>
      <c r="J20" s="71" t="str">
        <f>Лист2!J20</f>
        <v>:</v>
      </c>
      <c r="K20" s="72">
        <f>Лист2!K20</f>
        <v>0</v>
      </c>
      <c r="L20" s="70">
        <f>Лист2!L20</f>
        <v>3</v>
      </c>
      <c r="M20" s="71" t="str">
        <f>Лист2!M20</f>
        <v>:</v>
      </c>
      <c r="N20" s="72">
        <f>Лист2!N20</f>
        <v>1</v>
      </c>
      <c r="O20" s="70">
        <f>Лист2!O20</f>
        <v>3</v>
      </c>
      <c r="P20" s="71" t="str">
        <f>Лист2!P20</f>
        <v>:</v>
      </c>
      <c r="Q20" s="72">
        <f>Лист2!Q20</f>
        <v>2</v>
      </c>
      <c r="R20" s="123"/>
      <c r="S20" s="123"/>
      <c r="T20" s="123"/>
      <c r="U20" s="70">
        <f>Лист2!U20</f>
        <v>0</v>
      </c>
      <c r="V20" s="71" t="str">
        <f>Лист2!V20</f>
        <v>:</v>
      </c>
      <c r="W20" s="72">
        <f>Лист2!W20</f>
        <v>3</v>
      </c>
      <c r="X20" s="70">
        <v>3</v>
      </c>
      <c r="Y20" s="71" t="s">
        <v>47</v>
      </c>
      <c r="Z20" s="72">
        <v>0</v>
      </c>
      <c r="AA20" s="265" t="s">
        <v>74</v>
      </c>
      <c r="AB20" s="279">
        <f>D21+G21+J21+M21+P21+V21+Y21</f>
        <v>14</v>
      </c>
      <c r="AC20" s="281">
        <f>AA20+AB20</f>
        <v>40</v>
      </c>
      <c r="AD20" s="272">
        <f>Лист3!T26</f>
        <v>13</v>
      </c>
      <c r="AE20" s="62">
        <f>Лист3!R24</f>
        <v>47</v>
      </c>
      <c r="AF20" s="63">
        <f>Лист3!R25</f>
        <v>32</v>
      </c>
      <c r="AG20" s="64">
        <f>Лист3!S24</f>
        <v>1799</v>
      </c>
      <c r="AH20" s="65">
        <f>Лист3!S25</f>
        <v>1733</v>
      </c>
      <c r="AI20" s="278">
        <f>Лист3!U24</f>
        <v>3</v>
      </c>
      <c r="AJ20" s="24"/>
    </row>
    <row r="21" spans="1:36" ht="23.1" customHeight="1" thickBot="1" x14ac:dyDescent="0.3">
      <c r="A21" s="186"/>
      <c r="B21" s="221"/>
      <c r="C21" s="149"/>
      <c r="D21" s="148">
        <f>Лист2!D21</f>
        <v>3</v>
      </c>
      <c r="E21" s="150"/>
      <c r="F21" s="148"/>
      <c r="G21" s="148">
        <f>Лист2!G21</f>
        <v>0</v>
      </c>
      <c r="H21" s="148"/>
      <c r="I21" s="149"/>
      <c r="J21" s="148">
        <f>Лист2!J21</f>
        <v>3</v>
      </c>
      <c r="K21" s="150"/>
      <c r="L21" s="148"/>
      <c r="M21" s="148">
        <f>Лист2!M21</f>
        <v>3</v>
      </c>
      <c r="N21" s="148"/>
      <c r="O21" s="149"/>
      <c r="P21" s="148">
        <f>Лист2!P21</f>
        <v>2</v>
      </c>
      <c r="Q21" s="150"/>
      <c r="R21" s="124"/>
      <c r="S21" s="124"/>
      <c r="T21" s="124"/>
      <c r="U21" s="149"/>
      <c r="V21" s="148">
        <f>Лист2!V21</f>
        <v>0</v>
      </c>
      <c r="W21" s="150"/>
      <c r="X21" s="152"/>
      <c r="Y21" s="148">
        <v>3</v>
      </c>
      <c r="Z21" s="153"/>
      <c r="AA21" s="266"/>
      <c r="AB21" s="280"/>
      <c r="AC21" s="282"/>
      <c r="AD21" s="273"/>
      <c r="AE21" s="276">
        <f>AE20/AF20</f>
        <v>1.46875</v>
      </c>
      <c r="AF21" s="277"/>
      <c r="AG21" s="274">
        <f>AG20/AH20</f>
        <v>1.0380842469705713</v>
      </c>
      <c r="AH21" s="275"/>
      <c r="AI21" s="271"/>
      <c r="AJ21" s="24"/>
    </row>
    <row r="22" spans="1:36" ht="23.1" customHeight="1" x14ac:dyDescent="0.25">
      <c r="A22" s="185">
        <v>7</v>
      </c>
      <c r="B22" s="220" t="str">
        <f>Лист1!C23</f>
        <v>«Атырау-2»                                               г. Атырау</v>
      </c>
      <c r="C22" s="70">
        <f>Лист2!C22</f>
        <v>0</v>
      </c>
      <c r="D22" s="71" t="str">
        <f>Лист2!D22</f>
        <v>:</v>
      </c>
      <c r="E22" s="72">
        <f>Лист2!E22</f>
        <v>3</v>
      </c>
      <c r="F22" s="70">
        <f>Лист2!F22</f>
        <v>3</v>
      </c>
      <c r="G22" s="71" t="str">
        <f>Лист2!G22</f>
        <v>:</v>
      </c>
      <c r="H22" s="72">
        <f>Лист2!H22</f>
        <v>2</v>
      </c>
      <c r="I22" s="70">
        <f>Лист2!I22</f>
        <v>0</v>
      </c>
      <c r="J22" s="71" t="str">
        <f>Лист2!J22</f>
        <v>:</v>
      </c>
      <c r="K22" s="72">
        <f>Лист2!K22</f>
        <v>3</v>
      </c>
      <c r="L22" s="70">
        <f>Лист2!L22</f>
        <v>3</v>
      </c>
      <c r="M22" s="71" t="str">
        <f>Лист2!M22</f>
        <v>:</v>
      </c>
      <c r="N22" s="72">
        <f>Лист2!N22</f>
        <v>2</v>
      </c>
      <c r="O22" s="70">
        <f>Лист2!O22</f>
        <v>1</v>
      </c>
      <c r="P22" s="71" t="str">
        <f>Лист2!P22</f>
        <v>:</v>
      </c>
      <c r="Q22" s="72">
        <f>Лист2!Q22</f>
        <v>3</v>
      </c>
      <c r="R22" s="70">
        <f>Лист2!R22</f>
        <v>3</v>
      </c>
      <c r="S22" s="71" t="str">
        <f>Лист2!S22</f>
        <v>:</v>
      </c>
      <c r="T22" s="72">
        <f>Лист2!T22</f>
        <v>0</v>
      </c>
      <c r="U22" s="121"/>
      <c r="V22" s="67"/>
      <c r="W22" s="69"/>
      <c r="X22" s="70">
        <f>Лист2!X22</f>
        <v>3</v>
      </c>
      <c r="Y22" s="71" t="str">
        <f>Лист2!Y22</f>
        <v>:</v>
      </c>
      <c r="Z22" s="72">
        <f>Лист2!Z22</f>
        <v>2</v>
      </c>
      <c r="AA22" s="265" t="s">
        <v>75</v>
      </c>
      <c r="AB22" s="279">
        <f>D23+G23+J23+M23+P23+S23+Y23</f>
        <v>9</v>
      </c>
      <c r="AC22" s="281">
        <f>AA22+AB22</f>
        <v>27</v>
      </c>
      <c r="AD22" s="272">
        <f>Лист3!T29</f>
        <v>10</v>
      </c>
      <c r="AE22" s="58">
        <f>Лист3!R27</f>
        <v>37</v>
      </c>
      <c r="AF22" s="59">
        <f>Лист3!R28</f>
        <v>44</v>
      </c>
      <c r="AG22" s="60">
        <f>Лист3!S27</f>
        <v>1712</v>
      </c>
      <c r="AH22" s="61">
        <f>Лист3!S28</f>
        <v>1826</v>
      </c>
      <c r="AI22" s="278">
        <f>Лист3!U27</f>
        <v>5</v>
      </c>
      <c r="AJ22" s="24"/>
    </row>
    <row r="23" spans="1:36" ht="23.1" customHeight="1" thickBot="1" x14ac:dyDescent="0.3">
      <c r="A23" s="186"/>
      <c r="B23" s="221"/>
      <c r="C23" s="152"/>
      <c r="D23" s="148">
        <f>Лист2!D23</f>
        <v>0</v>
      </c>
      <c r="E23" s="153"/>
      <c r="F23" s="154"/>
      <c r="G23" s="148">
        <f>Лист2!G23</f>
        <v>2</v>
      </c>
      <c r="H23" s="154"/>
      <c r="I23" s="152"/>
      <c r="J23" s="148">
        <f>Лист2!J23</f>
        <v>0</v>
      </c>
      <c r="K23" s="153"/>
      <c r="L23" s="154"/>
      <c r="M23" s="148">
        <f>Лист2!M23</f>
        <v>2</v>
      </c>
      <c r="N23" s="154"/>
      <c r="O23" s="152"/>
      <c r="P23" s="148">
        <f>Лист2!P23</f>
        <v>0</v>
      </c>
      <c r="Q23" s="153"/>
      <c r="R23" s="154"/>
      <c r="S23" s="148">
        <f>Лист2!S23</f>
        <v>3</v>
      </c>
      <c r="T23" s="154"/>
      <c r="U23" s="121"/>
      <c r="V23" s="67"/>
      <c r="W23" s="69"/>
      <c r="X23" s="152"/>
      <c r="Y23" s="148">
        <f>Лист2!Y23</f>
        <v>2</v>
      </c>
      <c r="Z23" s="153"/>
      <c r="AA23" s="266"/>
      <c r="AB23" s="280"/>
      <c r="AC23" s="282"/>
      <c r="AD23" s="273"/>
      <c r="AE23" s="276">
        <f>AE22/AF22</f>
        <v>0.84090909090909094</v>
      </c>
      <c r="AF23" s="277"/>
      <c r="AG23" s="274">
        <f>AG22/AH22</f>
        <v>0.93756845564074476</v>
      </c>
      <c r="AH23" s="275"/>
      <c r="AI23" s="271"/>
      <c r="AJ23" s="24"/>
    </row>
    <row r="24" spans="1:36" ht="23.1" customHeight="1" x14ac:dyDescent="0.25">
      <c r="A24" s="185">
        <v>8</v>
      </c>
      <c r="B24" s="220" t="str">
        <f>Лист1!C25</f>
        <v>«Ушкын-Кокшетау-2»                         г.Кокшетау</v>
      </c>
      <c r="C24" s="70">
        <f>Лист2!C24</f>
        <v>0</v>
      </c>
      <c r="D24" s="71" t="str">
        <f>Лист2!D24</f>
        <v>:</v>
      </c>
      <c r="E24" s="72">
        <f>Лист2!E24</f>
        <v>3</v>
      </c>
      <c r="F24" s="70">
        <f>Лист2!F24</f>
        <v>1</v>
      </c>
      <c r="G24" s="71" t="str">
        <f>Лист2!G24</f>
        <v>:</v>
      </c>
      <c r="H24" s="72">
        <f>Лист2!H24</f>
        <v>3</v>
      </c>
      <c r="I24" s="70">
        <f>Лист2!I24</f>
        <v>1</v>
      </c>
      <c r="J24" s="71" t="str">
        <f>Лист2!J24</f>
        <v>:</v>
      </c>
      <c r="K24" s="72">
        <f>Лист2!K24</f>
        <v>3</v>
      </c>
      <c r="L24" s="70">
        <f>Лист2!L24</f>
        <v>0</v>
      </c>
      <c r="M24" s="71" t="str">
        <f>Лист2!M24</f>
        <v>:</v>
      </c>
      <c r="N24" s="72">
        <f>Лист2!N24</f>
        <v>3</v>
      </c>
      <c r="O24" s="70">
        <f>Лист2!O24</f>
        <v>1</v>
      </c>
      <c r="P24" s="71" t="str">
        <f>Лист2!P24</f>
        <v>:</v>
      </c>
      <c r="Q24" s="72">
        <f>Лист2!Q24</f>
        <v>3</v>
      </c>
      <c r="R24" s="70">
        <f>Лист2!R24</f>
        <v>0</v>
      </c>
      <c r="S24" s="71" t="str">
        <f>Лист2!S24</f>
        <v>:</v>
      </c>
      <c r="T24" s="72">
        <f>Лист2!T24</f>
        <v>3</v>
      </c>
      <c r="U24" s="70">
        <f>Лист2!U24</f>
        <v>2</v>
      </c>
      <c r="V24" s="71" t="str">
        <f>Лист2!V24</f>
        <v>:</v>
      </c>
      <c r="W24" s="72">
        <f>Лист2!W24</f>
        <v>3</v>
      </c>
      <c r="X24" s="267"/>
      <c r="Y24" s="123"/>
      <c r="Z24" s="68"/>
      <c r="AA24" s="265" t="s">
        <v>48</v>
      </c>
      <c r="AB24" s="279">
        <f>D25+G25+J25+M25+P25+S25+V25</f>
        <v>1</v>
      </c>
      <c r="AC24" s="281">
        <f>AA24+AB24</f>
        <v>11</v>
      </c>
      <c r="AD24" s="272">
        <f>Лист3!T32</f>
        <v>3</v>
      </c>
      <c r="AE24" s="62">
        <f>Лист3!R30</f>
        <v>19</v>
      </c>
      <c r="AF24" s="63">
        <f>Лист3!R31</f>
        <v>57</v>
      </c>
      <c r="AG24" s="64">
        <f>Лист3!S30</f>
        <v>1578</v>
      </c>
      <c r="AH24" s="65">
        <f>Лист3!S31</f>
        <v>1795</v>
      </c>
      <c r="AI24" s="278">
        <f>Лист3!U30</f>
        <v>8</v>
      </c>
      <c r="AJ24" s="24"/>
    </row>
    <row r="25" spans="1:36" ht="23.1" customHeight="1" thickBot="1" x14ac:dyDescent="0.3">
      <c r="A25" s="186"/>
      <c r="B25" s="221"/>
      <c r="C25" s="149"/>
      <c r="D25" s="148">
        <f>Лист2!D25</f>
        <v>0</v>
      </c>
      <c r="E25" s="150"/>
      <c r="F25" s="148"/>
      <c r="G25" s="148">
        <f>Лист2!G25</f>
        <v>0</v>
      </c>
      <c r="H25" s="148"/>
      <c r="I25" s="149"/>
      <c r="J25" s="148">
        <f>Лист2!J25</f>
        <v>0</v>
      </c>
      <c r="K25" s="150"/>
      <c r="L25" s="148"/>
      <c r="M25" s="148">
        <v>0</v>
      </c>
      <c r="N25" s="148"/>
      <c r="O25" s="149"/>
      <c r="P25" s="148">
        <f>Лист2!P25</f>
        <v>0</v>
      </c>
      <c r="Q25" s="150"/>
      <c r="R25" s="148"/>
      <c r="S25" s="148">
        <f>Лист2!S25</f>
        <v>0</v>
      </c>
      <c r="T25" s="148"/>
      <c r="U25" s="149"/>
      <c r="V25" s="148">
        <f>Лист2!V25</f>
        <v>1</v>
      </c>
      <c r="W25" s="150"/>
      <c r="X25" s="268"/>
      <c r="Y25" s="124"/>
      <c r="Z25" s="73"/>
      <c r="AA25" s="266"/>
      <c r="AB25" s="280"/>
      <c r="AC25" s="282"/>
      <c r="AD25" s="273"/>
      <c r="AE25" s="276">
        <f>AE24/AF24</f>
        <v>0.33333333333333331</v>
      </c>
      <c r="AF25" s="277"/>
      <c r="AG25" s="274">
        <f>AG24/AH24</f>
        <v>0.87910863509749304</v>
      </c>
      <c r="AH25" s="275"/>
      <c r="AI25" s="271"/>
      <c r="AJ25" s="24"/>
    </row>
    <row r="26" spans="1:36" x14ac:dyDescent="0.2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</row>
    <row r="27" spans="1:36" ht="18.75" x14ac:dyDescent="0.3">
      <c r="A27" s="24"/>
      <c r="B27" s="1" t="s">
        <v>59</v>
      </c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0" t="s">
        <v>62</v>
      </c>
      <c r="N27" s="24"/>
      <c r="O27" s="24"/>
      <c r="P27" s="24"/>
      <c r="Q27" s="24"/>
      <c r="R27" s="24"/>
      <c r="S27" s="24"/>
      <c r="T27" s="20" t="s">
        <v>61</v>
      </c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113" t="s">
        <v>60</v>
      </c>
      <c r="AI27" s="24"/>
      <c r="AJ27" s="24"/>
    </row>
  </sheetData>
  <mergeCells count="97">
    <mergeCell ref="A6:B6"/>
    <mergeCell ref="A7:A9"/>
    <mergeCell ref="B7:B9"/>
    <mergeCell ref="C7:E9"/>
    <mergeCell ref="AI7:AI9"/>
    <mergeCell ref="AC7:AC9"/>
    <mergeCell ref="I7:K9"/>
    <mergeCell ref="L7:N9"/>
    <mergeCell ref="O7:Q9"/>
    <mergeCell ref="R7:T9"/>
    <mergeCell ref="AE6:AI6"/>
    <mergeCell ref="A16:A17"/>
    <mergeCell ref="A14:A15"/>
    <mergeCell ref="B14:B15"/>
    <mergeCell ref="I14:I15"/>
    <mergeCell ref="AG7:AH9"/>
    <mergeCell ref="AE7:AF9"/>
    <mergeCell ref="AD7:AD9"/>
    <mergeCell ref="AB7:AB9"/>
    <mergeCell ref="F7:H9"/>
    <mergeCell ref="X7:Z9"/>
    <mergeCell ref="AA7:AA9"/>
    <mergeCell ref="U7:W9"/>
    <mergeCell ref="L16:L17"/>
    <mergeCell ref="B12:B13"/>
    <mergeCell ref="B16:B17"/>
    <mergeCell ref="AA12:AA13"/>
    <mergeCell ref="A12:A13"/>
    <mergeCell ref="F12:F13"/>
    <mergeCell ref="AI10:AI11"/>
    <mergeCell ref="AG11:AH11"/>
    <mergeCell ref="AE11:AF11"/>
    <mergeCell ref="AD10:AD11"/>
    <mergeCell ref="AA10:AA11"/>
    <mergeCell ref="C10:C11"/>
    <mergeCell ref="A10:A11"/>
    <mergeCell ref="B10:B11"/>
    <mergeCell ref="AC10:AC11"/>
    <mergeCell ref="AB10:AB11"/>
    <mergeCell ref="AI16:AI17"/>
    <mergeCell ref="AI14:AI15"/>
    <mergeCell ref="AI12:AI13"/>
    <mergeCell ref="AG13:AH13"/>
    <mergeCell ref="AA16:AA17"/>
    <mergeCell ref="AB12:AB13"/>
    <mergeCell ref="AC12:AC13"/>
    <mergeCell ref="AG15:AH15"/>
    <mergeCell ref="AE17:AF17"/>
    <mergeCell ref="AD12:AD13"/>
    <mergeCell ref="AE13:AF13"/>
    <mergeCell ref="AE15:AF15"/>
    <mergeCell ref="AD16:AD17"/>
    <mergeCell ref="AG17:AH17"/>
    <mergeCell ref="AA14:AA15"/>
    <mergeCell ref="AD14:AD15"/>
    <mergeCell ref="AB18:AB19"/>
    <mergeCell ref="AC14:AC15"/>
    <mergeCell ref="AB16:AB17"/>
    <mergeCell ref="AC16:AC17"/>
    <mergeCell ref="AB14:AB15"/>
    <mergeCell ref="AC18:AC19"/>
    <mergeCell ref="AB20:AB21"/>
    <mergeCell ref="AB22:AB23"/>
    <mergeCell ref="AC24:AC25"/>
    <mergeCell ref="AC22:AC23"/>
    <mergeCell ref="AC20:AC21"/>
    <mergeCell ref="AB24:AB25"/>
    <mergeCell ref="AI18:AI19"/>
    <mergeCell ref="AD18:AD19"/>
    <mergeCell ref="AG19:AH19"/>
    <mergeCell ref="AE25:AF25"/>
    <mergeCell ref="AG23:AH23"/>
    <mergeCell ref="AD24:AD25"/>
    <mergeCell ref="AD22:AD23"/>
    <mergeCell ref="AI24:AI25"/>
    <mergeCell ref="AE21:AF21"/>
    <mergeCell ref="AD20:AD21"/>
    <mergeCell ref="AI20:AI21"/>
    <mergeCell ref="AI22:AI23"/>
    <mergeCell ref="AG21:AH21"/>
    <mergeCell ref="AE23:AF23"/>
    <mergeCell ref="AG25:AH25"/>
    <mergeCell ref="AE19:AF19"/>
    <mergeCell ref="A24:A25"/>
    <mergeCell ref="A22:A23"/>
    <mergeCell ref="B22:B23"/>
    <mergeCell ref="B24:B25"/>
    <mergeCell ref="AA18:AA19"/>
    <mergeCell ref="AA20:AA21"/>
    <mergeCell ref="X24:X25"/>
    <mergeCell ref="AA24:AA25"/>
    <mergeCell ref="AA22:AA23"/>
    <mergeCell ref="A20:A21"/>
    <mergeCell ref="B20:B21"/>
    <mergeCell ref="A18:A19"/>
    <mergeCell ref="B18:B19"/>
    <mergeCell ref="O18:O19"/>
  </mergeCells>
  <phoneticPr fontId="9" type="noConversion"/>
  <pageMargins left="0.17" right="0.16" top="0.19" bottom="0.17" header="0.17" footer="0.1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2018-11-25T09:33:51Z</cp:lastPrinted>
  <dcterms:created xsi:type="dcterms:W3CDTF">2006-09-28T05:33:49Z</dcterms:created>
  <dcterms:modified xsi:type="dcterms:W3CDTF">2022-02-11T13:26:39Z</dcterms:modified>
</cp:coreProperties>
</file>