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20" yWindow="465" windowWidth="15120" windowHeight="7650" activeTab="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1">Лист2!$B$1:$AW$31</definedName>
    <definedName name="_xlnm.Print_Area" localSheetId="3">Лист4!$B$1:$AY$32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4"/>
  <c r="T11"/>
  <c r="U11"/>
  <c r="T12"/>
  <c r="Y11"/>
  <c r="Z11"/>
  <c r="AA11"/>
  <c r="Z12"/>
  <c r="AE11"/>
  <c r="AF11"/>
  <c r="AG11"/>
  <c r="AF12"/>
  <c r="AT20" i="2"/>
  <c r="AS20"/>
  <c r="AQ20"/>
  <c r="E23" i="3" s="1"/>
  <c r="T23" s="1"/>
  <c r="AT24" i="2"/>
  <c r="AS24"/>
  <c r="AQ24"/>
  <c r="AT26"/>
  <c r="AS26"/>
  <c r="AQ26"/>
  <c r="AT18"/>
  <c r="AS18"/>
  <c r="AQ18"/>
  <c r="E20" i="3" s="1"/>
  <c r="T20" s="1"/>
  <c r="AS14" i="2"/>
  <c r="AS12"/>
  <c r="AQ12"/>
  <c r="E11" i="3" s="1"/>
  <c r="T11" s="1"/>
  <c r="AQ14" i="2"/>
  <c r="E26" i="3"/>
  <c r="T26" s="1"/>
  <c r="F16" i="2"/>
  <c r="F17" i="4" s="1"/>
  <c r="L16" i="2"/>
  <c r="M34" i="3"/>
  <c r="L34"/>
  <c r="M31"/>
  <c r="L31"/>
  <c r="M28"/>
  <c r="L28"/>
  <c r="M25"/>
  <c r="L25"/>
  <c r="M22"/>
  <c r="L22"/>
  <c r="M19"/>
  <c r="L19"/>
  <c r="M16"/>
  <c r="L16"/>
  <c r="M13"/>
  <c r="L13"/>
  <c r="M10"/>
  <c r="L10"/>
  <c r="P34"/>
  <c r="O34"/>
  <c r="P31"/>
  <c r="O31"/>
  <c r="P28"/>
  <c r="O28"/>
  <c r="P25"/>
  <c r="O25"/>
  <c r="P22"/>
  <c r="O22"/>
  <c r="P19"/>
  <c r="O19"/>
  <c r="P16"/>
  <c r="O16"/>
  <c r="P13"/>
  <c r="O13"/>
  <c r="P10"/>
  <c r="O10"/>
  <c r="H12" i="4"/>
  <c r="N12"/>
  <c r="Q12"/>
  <c r="W12"/>
  <c r="AL12"/>
  <c r="F26" i="2"/>
  <c r="O27" i="4"/>
  <c r="R26" i="2"/>
  <c r="R27" i="4" s="1"/>
  <c r="U26" i="2"/>
  <c r="U27" i="4" s="1"/>
  <c r="AG26" i="2"/>
  <c r="AG27" i="4" s="1"/>
  <c r="D27"/>
  <c r="G27"/>
  <c r="P26" i="2"/>
  <c r="S26"/>
  <c r="S27" i="4" s="1"/>
  <c r="V27"/>
  <c r="Y27"/>
  <c r="AE26" i="2"/>
  <c r="AE27" i="4" s="1"/>
  <c r="M28" i="1"/>
  <c r="AV26" i="2" s="1"/>
  <c r="D33" i="3" s="1"/>
  <c r="S33" s="1"/>
  <c r="AX27" i="4" s="1"/>
  <c r="M27" i="1"/>
  <c r="AU26" i="2" s="1"/>
  <c r="E28" i="4"/>
  <c r="H28"/>
  <c r="N28"/>
  <c r="Q28"/>
  <c r="T28"/>
  <c r="W28"/>
  <c r="Z28"/>
  <c r="AF28"/>
  <c r="E26"/>
  <c r="H26"/>
  <c r="E24"/>
  <c r="H24"/>
  <c r="E22"/>
  <c r="H22"/>
  <c r="E20"/>
  <c r="H20"/>
  <c r="E18"/>
  <c r="H18"/>
  <c r="E16"/>
  <c r="H16"/>
  <c r="AL26"/>
  <c r="AM25"/>
  <c r="AL25"/>
  <c r="AK25"/>
  <c r="AL24"/>
  <c r="AM23"/>
  <c r="AL23"/>
  <c r="AK23"/>
  <c r="AL22"/>
  <c r="AM21"/>
  <c r="AL21"/>
  <c r="AK21"/>
  <c r="AL20"/>
  <c r="AM19"/>
  <c r="AL19"/>
  <c r="AK19"/>
  <c r="AL18"/>
  <c r="AM17"/>
  <c r="AL17"/>
  <c r="AK17"/>
  <c r="AL16"/>
  <c r="AM15"/>
  <c r="AL15"/>
  <c r="AK15"/>
  <c r="AL14"/>
  <c r="AM13"/>
  <c r="AL13"/>
  <c r="AK13"/>
  <c r="AM11"/>
  <c r="AL11"/>
  <c r="AK11"/>
  <c r="C27"/>
  <c r="B27"/>
  <c r="E34" i="3"/>
  <c r="T34" s="1"/>
  <c r="E31"/>
  <c r="T31" s="1"/>
  <c r="AT25" i="4" s="1"/>
  <c r="E28" i="3"/>
  <c r="T28" s="1"/>
  <c r="AT23" i="4" s="1"/>
  <c r="E25" i="3"/>
  <c r="T25" s="1"/>
  <c r="AT21" i="4" s="1"/>
  <c r="E22" i="3"/>
  <c r="T22" s="1"/>
  <c r="AT19" i="4" s="1"/>
  <c r="E19" i="3"/>
  <c r="T19" s="1"/>
  <c r="AT17" i="4" s="1"/>
  <c r="E16" i="3"/>
  <c r="T16" s="1"/>
  <c r="AT15" i="4" s="1"/>
  <c r="E13" i="3"/>
  <c r="T13" s="1"/>
  <c r="AT13" i="4" s="1"/>
  <c r="E10" i="3"/>
  <c r="T10" s="1"/>
  <c r="AT11" i="4" s="1"/>
  <c r="AT10" i="2"/>
  <c r="C9" i="3" s="1"/>
  <c r="R9" s="1"/>
  <c r="AV11" i="4" s="1"/>
  <c r="AS10" i="2"/>
  <c r="C8" i="3" s="1"/>
  <c r="R8" s="1"/>
  <c r="E32"/>
  <c r="T32" s="1"/>
  <c r="E29"/>
  <c r="T29" s="1"/>
  <c r="E17"/>
  <c r="T17" s="1"/>
  <c r="E14"/>
  <c r="T14" s="1"/>
  <c r="AQ10" i="2"/>
  <c r="E8" i="3" s="1"/>
  <c r="T8" s="1"/>
  <c r="AF26" i="2"/>
  <c r="AF27" i="4" s="1"/>
  <c r="AA27"/>
  <c r="Z27"/>
  <c r="X27"/>
  <c r="W27"/>
  <c r="T26" i="2"/>
  <c r="T27" i="4" s="1"/>
  <c r="Q26" i="2"/>
  <c r="Q27" i="4" s="1"/>
  <c r="P27"/>
  <c r="N27"/>
  <c r="M27"/>
  <c r="H27"/>
  <c r="E27"/>
  <c r="AA24" i="2"/>
  <c r="AA25" i="4" s="1"/>
  <c r="Z24" i="2"/>
  <c r="Z25" i="4" s="1"/>
  <c r="Y24" i="2"/>
  <c r="Y25" i="4" s="1"/>
  <c r="E18" i="2"/>
  <c r="E19" i="4" s="1"/>
  <c r="D18" i="2"/>
  <c r="D19" i="4" s="1"/>
  <c r="K16" i="2"/>
  <c r="N17" i="4" s="1"/>
  <c r="J16" i="2"/>
  <c r="M17" i="4" s="1"/>
  <c r="E16" i="2"/>
  <c r="E17" i="4" s="1"/>
  <c r="D16" i="2"/>
  <c r="D17" i="4" s="1"/>
  <c r="I15"/>
  <c r="H15"/>
  <c r="G15"/>
  <c r="F14" i="2"/>
  <c r="F15" i="4" s="1"/>
  <c r="E15"/>
  <c r="F12" i="2"/>
  <c r="AT12" s="1"/>
  <c r="E12"/>
  <c r="E13" i="4"/>
  <c r="D13"/>
  <c r="C26" i="2"/>
  <c r="B32" i="3" s="1"/>
  <c r="B26" i="2"/>
  <c r="M26" i="1"/>
  <c r="M25"/>
  <c r="AU24" i="2" s="1"/>
  <c r="M24" i="1"/>
  <c r="AV22" i="2" s="1"/>
  <c r="D27" i="3" s="1"/>
  <c r="S27" s="1"/>
  <c r="AX23" i="4" s="1"/>
  <c r="M23" i="1"/>
  <c r="AU22" i="2" s="1"/>
  <c r="D26" i="3" s="1"/>
  <c r="S26" s="1"/>
  <c r="M22" i="1"/>
  <c r="AV20" i="2" s="1"/>
  <c r="D24" i="3" s="1"/>
  <c r="S24" s="1"/>
  <c r="M21" i="1"/>
  <c r="AU20" i="2" s="1"/>
  <c r="D23" i="3" s="1"/>
  <c r="S23" s="1"/>
  <c r="AW21" i="4" s="1"/>
  <c r="M20" i="1"/>
  <c r="AV18" i="2" s="1"/>
  <c r="D21" i="3" s="1"/>
  <c r="S21" s="1"/>
  <c r="AX19" i="4" s="1"/>
  <c r="M19" i="1"/>
  <c r="M18"/>
  <c r="M17"/>
  <c r="AU16" i="2" s="1"/>
  <c r="D17" i="3" s="1"/>
  <c r="S17" s="1"/>
  <c r="AW17" i="4" s="1"/>
  <c r="M16" i="1"/>
  <c r="AV14" i="2" s="1"/>
  <c r="D15" i="3" s="1"/>
  <c r="S15" s="1"/>
  <c r="AX15" i="4" s="1"/>
  <c r="M15" i="1"/>
  <c r="M14"/>
  <c r="AV12" i="2" s="1"/>
  <c r="D12" i="3" s="1"/>
  <c r="S12" s="1"/>
  <c r="AX13" i="4" s="1"/>
  <c r="M13" i="1"/>
  <c r="AU12" i="2" s="1"/>
  <c r="D11" i="3" s="1"/>
  <c r="S11" s="1"/>
  <c r="M12" i="1"/>
  <c r="AV10" i="2" s="1"/>
  <c r="D9" i="3" s="1"/>
  <c r="S9" s="1"/>
  <c r="AX11" i="4" s="1"/>
  <c r="M11" i="1"/>
  <c r="D15" i="4"/>
  <c r="F27"/>
  <c r="AG17"/>
  <c r="E14"/>
  <c r="L24" i="2"/>
  <c r="K24"/>
  <c r="N25" i="4" s="1"/>
  <c r="J24" i="2"/>
  <c r="M25" i="4" s="1"/>
  <c r="I25"/>
  <c r="H25"/>
  <c r="C30" i="3"/>
  <c r="R30" s="1"/>
  <c r="AV25" i="4" s="1"/>
  <c r="E25"/>
  <c r="D25"/>
  <c r="X22" i="2"/>
  <c r="X23" i="4" s="1"/>
  <c r="W23"/>
  <c r="U22" i="2"/>
  <c r="T23" i="4"/>
  <c r="S23"/>
  <c r="L22" i="2"/>
  <c r="AT22" s="1"/>
  <c r="K22"/>
  <c r="N23" i="4" s="1"/>
  <c r="J22" i="2"/>
  <c r="AS22" s="1"/>
  <c r="I23" i="4"/>
  <c r="F23"/>
  <c r="E23"/>
  <c r="U21"/>
  <c r="R20" i="2"/>
  <c r="Q20"/>
  <c r="Q21" i="4" s="1"/>
  <c r="P20" i="2"/>
  <c r="P21" i="4" s="1"/>
  <c r="L20" i="2"/>
  <c r="K20"/>
  <c r="N21" i="4" s="1"/>
  <c r="J20" i="2"/>
  <c r="M21" i="4" s="1"/>
  <c r="I20" i="2"/>
  <c r="I21" i="4" s="1"/>
  <c r="H20" i="2"/>
  <c r="H21" i="4" s="1"/>
  <c r="G20" i="2"/>
  <c r="G21" i="4" s="1"/>
  <c r="F21"/>
  <c r="E21"/>
  <c r="R18" i="2"/>
  <c r="R19" i="4" s="1"/>
  <c r="Q18" i="2"/>
  <c r="Q19" i="4" s="1"/>
  <c r="P18" i="2"/>
  <c r="N19" i="4"/>
  <c r="M19"/>
  <c r="I18" i="2"/>
  <c r="I19" i="4" s="1"/>
  <c r="H18" i="2"/>
  <c r="H19" i="4" s="1"/>
  <c r="G18" i="2"/>
  <c r="G19" i="4" s="1"/>
  <c r="F18" i="2"/>
  <c r="F19" i="4" s="1"/>
  <c r="D21"/>
  <c r="F25"/>
  <c r="Z26"/>
  <c r="W26"/>
  <c r="T26"/>
  <c r="Q26"/>
  <c r="N26"/>
  <c r="X25"/>
  <c r="W25"/>
  <c r="V25"/>
  <c r="U25"/>
  <c r="T25"/>
  <c r="S25"/>
  <c r="Q25"/>
  <c r="C25"/>
  <c r="B25"/>
  <c r="AF24"/>
  <c r="W24"/>
  <c r="T24"/>
  <c r="Q24"/>
  <c r="N24"/>
  <c r="AG23"/>
  <c r="AF23"/>
  <c r="AE23"/>
  <c r="V23"/>
  <c r="U23"/>
  <c r="R23"/>
  <c r="C23"/>
  <c r="B23"/>
  <c r="AF22"/>
  <c r="Z22"/>
  <c r="T22"/>
  <c r="Q22"/>
  <c r="N22"/>
  <c r="AG21"/>
  <c r="AF21"/>
  <c r="AE21"/>
  <c r="AA21"/>
  <c r="Z21"/>
  <c r="Y21"/>
  <c r="T21"/>
  <c r="S21"/>
  <c r="C21"/>
  <c r="B21"/>
  <c r="AF20"/>
  <c r="Z20"/>
  <c r="W20"/>
  <c r="Q20"/>
  <c r="N20"/>
  <c r="AG19"/>
  <c r="AF19"/>
  <c r="AE19"/>
  <c r="AA19"/>
  <c r="Z19"/>
  <c r="Y19"/>
  <c r="X19"/>
  <c r="W19"/>
  <c r="V19"/>
  <c r="O19"/>
  <c r="C19"/>
  <c r="B19"/>
  <c r="AF18"/>
  <c r="Z18"/>
  <c r="W18"/>
  <c r="T18"/>
  <c r="N18"/>
  <c r="AF17"/>
  <c r="AE17"/>
  <c r="AA17"/>
  <c r="Z17"/>
  <c r="Y17"/>
  <c r="X17"/>
  <c r="W17"/>
  <c r="V17"/>
  <c r="U17"/>
  <c r="T17"/>
  <c r="S17"/>
  <c r="I17"/>
  <c r="H17"/>
  <c r="G17"/>
  <c r="C17"/>
  <c r="AF16"/>
  <c r="Z16"/>
  <c r="W16"/>
  <c r="T16"/>
  <c r="Q16"/>
  <c r="AG15"/>
  <c r="AF15"/>
  <c r="AE15"/>
  <c r="AA15"/>
  <c r="Z15"/>
  <c r="Y15"/>
  <c r="X15"/>
  <c r="W15"/>
  <c r="V15"/>
  <c r="U15"/>
  <c r="T15"/>
  <c r="S15"/>
  <c r="R15"/>
  <c r="Q15"/>
  <c r="P15"/>
  <c r="C15"/>
  <c r="AF14"/>
  <c r="Z14"/>
  <c r="W14"/>
  <c r="T14"/>
  <c r="Q14"/>
  <c r="N14"/>
  <c r="AG13"/>
  <c r="AF13"/>
  <c r="AE13"/>
  <c r="AA13"/>
  <c r="Z13"/>
  <c r="Y13"/>
  <c r="X13"/>
  <c r="W13"/>
  <c r="V13"/>
  <c r="U13"/>
  <c r="T13"/>
  <c r="S13"/>
  <c r="R13"/>
  <c r="Q13"/>
  <c r="P13"/>
  <c r="O13"/>
  <c r="N13"/>
  <c r="M13"/>
  <c r="C13"/>
  <c r="X11"/>
  <c r="W11"/>
  <c r="V11"/>
  <c r="R11"/>
  <c r="Q11"/>
  <c r="P11"/>
  <c r="O11"/>
  <c r="N11"/>
  <c r="M11"/>
  <c r="I11"/>
  <c r="H11"/>
  <c r="G11"/>
  <c r="C11"/>
  <c r="B29" i="3"/>
  <c r="B26"/>
  <c r="B23"/>
  <c r="B20"/>
  <c r="B17"/>
  <c r="B14"/>
  <c r="B11"/>
  <c r="B8"/>
  <c r="R25" i="4"/>
  <c r="O25"/>
  <c r="G25"/>
  <c r="C24" i="2"/>
  <c r="B24"/>
  <c r="Q23" i="4"/>
  <c r="P23"/>
  <c r="O23"/>
  <c r="H23"/>
  <c r="G23"/>
  <c r="C22" i="2"/>
  <c r="B22"/>
  <c r="R21" i="4"/>
  <c r="O21"/>
  <c r="C20" i="2"/>
  <c r="B20"/>
  <c r="P19" i="4"/>
  <c r="C18" i="2"/>
  <c r="B18"/>
  <c r="C16"/>
  <c r="C14"/>
  <c r="C12"/>
  <c r="C10"/>
  <c r="AV24"/>
  <c r="D30" i="3" s="1"/>
  <c r="S30" s="1"/>
  <c r="AX25" i="4" s="1"/>
  <c r="AV16" i="2"/>
  <c r="D18" i="3" s="1"/>
  <c r="S18" s="1"/>
  <c r="AS16" i="2" l="1"/>
  <c r="C21" i="3"/>
  <c r="R21" s="1"/>
  <c r="AV19" i="4" s="1"/>
  <c r="AT14" i="2"/>
  <c r="AT16"/>
  <c r="C24" i="3"/>
  <c r="R24" s="1"/>
  <c r="AV21" i="4" s="1"/>
  <c r="D23"/>
  <c r="C14" i="3"/>
  <c r="R14" s="1"/>
  <c r="AU15" i="4" s="1"/>
  <c r="C26" i="3"/>
  <c r="R26" s="1"/>
  <c r="AU23" i="4" s="1"/>
  <c r="N27" i="1"/>
  <c r="N21"/>
  <c r="N13"/>
  <c r="N25"/>
  <c r="AU27" i="2"/>
  <c r="D34" i="3" s="1"/>
  <c r="AU13" i="2"/>
  <c r="D13" i="3" s="1"/>
  <c r="N19" i="1"/>
  <c r="AU18" i="2"/>
  <c r="D20" i="3" s="1"/>
  <c r="S20" s="1"/>
  <c r="S22" s="1"/>
  <c r="D29"/>
  <c r="S29" s="1"/>
  <c r="S31" s="1"/>
  <c r="AU25" i="2"/>
  <c r="D31" i="3" s="1"/>
  <c r="N17" i="1"/>
  <c r="N11"/>
  <c r="AU10" i="2"/>
  <c r="D8" i="3" s="1"/>
  <c r="S8" s="1"/>
  <c r="AW11" i="4" s="1"/>
  <c r="AW12" s="1"/>
  <c r="N23" i="1"/>
  <c r="N15"/>
  <c r="AU14" i="2"/>
  <c r="C29" i="3"/>
  <c r="R29" s="1"/>
  <c r="R31" s="1"/>
  <c r="C32"/>
  <c r="R32" s="1"/>
  <c r="AU27" i="4" s="1"/>
  <c r="AR11"/>
  <c r="AS11" s="1"/>
  <c r="C33" i="3"/>
  <c r="R33" s="1"/>
  <c r="AV27" i="4" s="1"/>
  <c r="S19" i="3"/>
  <c r="AX17" i="4"/>
  <c r="AW18" s="1"/>
  <c r="AU17" i="2"/>
  <c r="D19" i="3" s="1"/>
  <c r="C20"/>
  <c r="R20" s="1"/>
  <c r="AU19" i="4" s="1"/>
  <c r="M23"/>
  <c r="AR13"/>
  <c r="AS13" s="1"/>
  <c r="C27" i="3"/>
  <c r="R27" s="1"/>
  <c r="AV23" i="4" s="1"/>
  <c r="D32" i="3"/>
  <c r="S32" s="1"/>
  <c r="AW27" i="4" s="1"/>
  <c r="AW28" s="1"/>
  <c r="C11" i="3"/>
  <c r="R11" s="1"/>
  <c r="AU13" i="4" s="1"/>
  <c r="AR27"/>
  <c r="AS27" s="1"/>
  <c r="P25"/>
  <c r="C18" i="3"/>
  <c r="R18" s="1"/>
  <c r="AU21" i="2"/>
  <c r="D25" i="3" s="1"/>
  <c r="AU23" i="2"/>
  <c r="D28" i="3" s="1"/>
  <c r="AR17" i="4"/>
  <c r="AS17" s="1"/>
  <c r="AS25"/>
  <c r="I27"/>
  <c r="AW13"/>
  <c r="AW14" s="1"/>
  <c r="S13" i="3"/>
  <c r="S25"/>
  <c r="AX21" i="4"/>
  <c r="AW22" s="1"/>
  <c r="S28" i="3"/>
  <c r="AR21" i="4"/>
  <c r="AS21" s="1"/>
  <c r="AW23"/>
  <c r="AW24" s="1"/>
  <c r="AS19"/>
  <c r="C15" i="3"/>
  <c r="R15" s="1"/>
  <c r="AV15" i="4" s="1"/>
  <c r="AR15"/>
  <c r="AS15" s="1"/>
  <c r="O17"/>
  <c r="C17" i="3"/>
  <c r="R17" s="1"/>
  <c r="AU17" i="4" s="1"/>
  <c r="R10" i="3"/>
  <c r="AU11" i="4"/>
  <c r="AU12" s="1"/>
  <c r="C12" i="3"/>
  <c r="R12" s="1"/>
  <c r="F13" i="4"/>
  <c r="AS11" i="2"/>
  <c r="C10" i="3" s="1"/>
  <c r="S10" l="1"/>
  <c r="AU25" i="4"/>
  <c r="AU26" s="1"/>
  <c r="AS25" i="2"/>
  <c r="C31" i="3" s="1"/>
  <c r="AW25" i="4"/>
  <c r="AW26" s="1"/>
  <c r="AU11" i="2"/>
  <c r="D10" i="3" s="1"/>
  <c r="AU19" i="2"/>
  <c r="D22" i="3" s="1"/>
  <c r="AW19" i="4"/>
  <c r="AW20" s="1"/>
  <c r="D14" i="3"/>
  <c r="S14" s="1"/>
  <c r="AU15" i="2"/>
  <c r="D16" i="3" s="1"/>
  <c r="AU28" i="4"/>
  <c r="AS27" i="2"/>
  <c r="C34" i="3" s="1"/>
  <c r="AS23" i="2"/>
  <c r="C28" i="3" s="1"/>
  <c r="R34"/>
  <c r="AS13" i="2"/>
  <c r="C13" i="3" s="1"/>
  <c r="S34"/>
  <c r="AS19" i="2"/>
  <c r="C22" i="3" s="1"/>
  <c r="R22"/>
  <c r="AU20" i="4"/>
  <c r="AU16"/>
  <c r="C23" i="3"/>
  <c r="R23" s="1"/>
  <c r="AS21" i="2"/>
  <c r="C25" i="3" s="1"/>
  <c r="AU24" i="4"/>
  <c r="R28" i="3"/>
  <c r="R16"/>
  <c r="AS15" i="2"/>
  <c r="C16" i="3" s="1"/>
  <c r="AS17" i="2"/>
  <c r="C19" i="3" s="1"/>
  <c r="R19"/>
  <c r="AV17" i="4"/>
  <c r="AU18" s="1"/>
  <c r="R13" i="3"/>
  <c r="AV13" i="4"/>
  <c r="AU14" s="1"/>
  <c r="S16" i="3" l="1"/>
  <c r="AW15" i="4"/>
  <c r="AW16" s="1"/>
  <c r="AU21"/>
  <c r="AU22" s="1"/>
  <c r="R25" i="3"/>
</calcChain>
</file>

<file path=xl/sharedStrings.xml><?xml version="1.0" encoding="utf-8"?>
<sst xmlns="http://schemas.openxmlformats.org/spreadsheetml/2006/main" count="197" uniqueCount="77">
  <si>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</si>
  <si>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</si>
  <si>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</si>
  <si>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</si>
  <si>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</si>
  <si>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</si>
  <si>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</si>
  <si>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</si>
  <si>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</si>
  <si>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</si>
  <si>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</si>
  <si>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</si>
  <si>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</si>
  <si>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</si>
  <si>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</si>
  <si>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</si>
  <si>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Кол. побед</t>
  </si>
  <si>
    <t>ДВИЖЕНИЕ  ПО  ТУРАМ</t>
  </si>
  <si>
    <t>Команды</t>
  </si>
  <si>
    <t>I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</si>
  <si>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</si>
  <si>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</si>
  <si>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</si>
  <si>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</si>
  <si>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</si>
  <si>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</si>
  <si>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</si>
  <si>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</si>
  <si>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>НАЦИОНАЛЬНЫЙ ОЛИМПИЙСКИЙ КОМИТЕТ</t>
  </si>
  <si>
    <t xml:space="preserve"> парт. мячей</t>
  </si>
  <si>
    <t>МИНИСТЕРСТВА КУЛЬТУРЫ И СПОРТА РЕСПУБЛИКИ КАЗАХСТАН</t>
  </si>
  <si>
    <t>КАЗАХСТАНСКАЯ ФЕДЕРАЦИЯ ВОЛЕЙБОЛА</t>
  </si>
  <si>
    <t>Т А Б Л И Ц А     Р Е З У Л Ь Т А Т О В</t>
  </si>
  <si>
    <t>Главный судья, МА</t>
  </si>
  <si>
    <t>г. Петропавловск</t>
  </si>
  <si>
    <t>8-й день</t>
  </si>
  <si>
    <t>г. Талдыкорган</t>
  </si>
  <si>
    <t>10-19.11.2021г.</t>
  </si>
  <si>
    <t>IІ тур</t>
  </si>
  <si>
    <t>22-29.12.2021г.</t>
  </si>
  <si>
    <t>Подсчёт  коэффициентов  соотношений  мячей 3-го тура</t>
  </si>
  <si>
    <t>IІІ тур</t>
  </si>
  <si>
    <t>Очки   2-х туров</t>
  </si>
  <si>
    <t>Очки  3-го тура</t>
  </si>
  <si>
    <t>Очки    3-х туров</t>
  </si>
  <si>
    <t xml:space="preserve"> 3-го тура 30-го чемпионата РК по волейболу среди женских команд Высшей Лиги до 23-х лет</t>
  </si>
  <si>
    <t>10-19.02.2022 г.</t>
  </si>
  <si>
    <t>г. Семей</t>
  </si>
  <si>
    <t xml:space="preserve"> 3-х туров 30-го чемпионата РК по волейболу среди женских команд Высшей Лиги до 23-х лет</t>
  </si>
  <si>
    <t>«Жетысу-2»                                    Алматинская область</t>
  </si>
  <si>
    <t>«Алтай-3»                                                   ВКО</t>
  </si>
  <si>
    <t>«ERTIS-2»                                  Павлодарская область</t>
  </si>
  <si>
    <t>«Куаныш-2»                                                    СКО</t>
  </si>
  <si>
    <t>«Алматы-2»                                            г.Алматы</t>
  </si>
  <si>
    <t>«Ару-Астана-2»                                                 г. Нур-Султан</t>
  </si>
  <si>
    <t>«Алтай-4»                                              ВКО</t>
  </si>
  <si>
    <t>«Караганда-2»                         Карагандинская область</t>
  </si>
  <si>
    <t>«Айқаракөз-2»                                    Алматинская область</t>
  </si>
  <si>
    <t>:</t>
  </si>
  <si>
    <t>Т. Букумбаева</t>
  </si>
  <si>
    <t>0</t>
  </si>
  <si>
    <t>3</t>
  </si>
  <si>
    <t xml:space="preserve">                    А. Ахметов</t>
  </si>
  <si>
    <t>1</t>
  </si>
  <si>
    <t xml:space="preserve">                                  Главный секретарь</t>
  </si>
  <si>
    <t xml:space="preserve">                                                                         Главный секретарь</t>
  </si>
  <si>
    <t xml:space="preserve">                                          </t>
  </si>
  <si>
    <t>Главный судья, МА                            А. Ахметов</t>
  </si>
  <si>
    <t>I</t>
  </si>
  <si>
    <t>II</t>
  </si>
  <si>
    <t>III</t>
  </si>
  <si>
    <t>IV</t>
  </si>
  <si>
    <t>V</t>
  </si>
  <si>
    <t>VI</t>
  </si>
  <si>
    <t>VII</t>
  </si>
  <si>
    <t>VIII</t>
  </si>
  <si>
    <t>IX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</si>
</sst>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6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3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14" fillId="0" borderId="16" xfId="0" applyFont="1" applyBorder="1"/>
    <xf numFmtId="0" fontId="14" fillId="0" borderId="44" xfId="0" applyFont="1" applyBorder="1"/>
    <xf numFmtId="0" fontId="14" fillId="0" borderId="45" xfId="0" applyFont="1" applyBorder="1"/>
    <xf numFmtId="0" fontId="6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44" xfId="0" applyFont="1" applyBorder="1"/>
    <xf numFmtId="2" fontId="7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NumberFormat="1" applyFont="1"/>
    <xf numFmtId="0" fontId="1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23" xfId="0" applyNumberFormat="1" applyFont="1" applyFill="1" applyBorder="1" applyAlignment="1">
      <alignment horizontal="center" vertical="center"/>
    </xf>
    <xf numFmtId="0" fontId="5" fillId="3" borderId="51" xfId="0" applyNumberFormat="1" applyFont="1" applyFill="1" applyBorder="1" applyAlignment="1">
      <alignment horizontal="center" vertical="center"/>
    </xf>
    <xf numFmtId="0" fontId="5" fillId="3" borderId="56" xfId="0" applyNumberFormat="1" applyFont="1" applyFill="1" applyBorder="1" applyAlignment="1">
      <alignment horizontal="center" vertical="center"/>
    </xf>
    <xf numFmtId="0" fontId="5" fillId="3" borderId="52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/>
    </xf>
    <xf numFmtId="0" fontId="11" fillId="3" borderId="13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5" fillId="3" borderId="18" xfId="0" applyNumberFormat="1" applyFont="1" applyFill="1" applyBorder="1" applyAlignment="1">
      <alignment horizontal="center" vertical="center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37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1" fillId="3" borderId="8" xfId="0" applyNumberFormat="1" applyFont="1" applyFill="1" applyBorder="1" applyAlignment="1">
      <alignment horizontal="center" vertical="center"/>
    </xf>
    <xf numFmtId="0" fontId="5" fillId="3" borderId="64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12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/>
    </xf>
    <xf numFmtId="0" fontId="5" fillId="3" borderId="14" xfId="0" applyNumberFormat="1" applyFont="1" applyFill="1" applyBorder="1" applyAlignment="1">
      <alignment horizontal="center" vertical="center"/>
    </xf>
    <xf numFmtId="0" fontId="5" fillId="3" borderId="15" xfId="0" applyNumberFormat="1" applyFont="1" applyFill="1" applyBorder="1" applyAlignment="1">
      <alignment horizontal="center" vertical="center"/>
    </xf>
    <xf numFmtId="0" fontId="11" fillId="3" borderId="24" xfId="0" applyNumberFormat="1" applyFont="1" applyFill="1" applyBorder="1" applyAlignment="1">
      <alignment horizontal="center" vertical="center"/>
    </xf>
    <xf numFmtId="0" fontId="11" fillId="3" borderId="38" xfId="0" applyNumberFormat="1" applyFont="1" applyFill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/>
    </xf>
    <xf numFmtId="0" fontId="5" fillId="3" borderId="24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5" fillId="3" borderId="59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Alignment="1">
      <alignment horizontal="center" vertical="center"/>
    </xf>
    <xf numFmtId="0" fontId="5" fillId="3" borderId="53" xfId="0" applyNumberFormat="1" applyFont="1" applyFill="1" applyBorder="1" applyAlignment="1">
      <alignment horizontal="center" vertical="center"/>
    </xf>
    <xf numFmtId="49" fontId="1" fillId="3" borderId="56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/>
    </xf>
    <xf numFmtId="0" fontId="5" fillId="3" borderId="14" xfId="0" applyNumberFormat="1" applyFont="1" applyFill="1" applyBorder="1" applyAlignment="1">
      <alignment horizontal="center" vertical="center" wrapText="1"/>
    </xf>
    <xf numFmtId="0" fontId="5" fillId="3" borderId="59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64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/>
    </xf>
    <xf numFmtId="49" fontId="1" fillId="3" borderId="32" xfId="0" applyNumberFormat="1" applyFont="1" applyFill="1" applyBorder="1" applyAlignment="1">
      <alignment horizontal="center" vertical="center" wrapText="1"/>
    </xf>
    <xf numFmtId="49" fontId="1" fillId="3" borderId="6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textRotation="90"/>
    </xf>
    <xf numFmtId="0" fontId="6" fillId="0" borderId="4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43" xfId="0" applyNumberFormat="1" applyFont="1" applyBorder="1" applyAlignment="1">
      <alignment horizontal="center" vertical="center"/>
    </xf>
    <xf numFmtId="0" fontId="12" fillId="0" borderId="48" xfId="0" applyNumberFormat="1" applyFont="1" applyBorder="1" applyAlignment="1">
      <alignment horizontal="center" vertical="center" wrapText="1"/>
    </xf>
    <xf numFmtId="0" fontId="12" fillId="0" borderId="45" xfId="0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3" fillId="0" borderId="48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44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 wrapText="1"/>
    </xf>
    <xf numFmtId="0" fontId="11" fillId="0" borderId="42" xfId="0" applyNumberFormat="1" applyFont="1" applyBorder="1" applyAlignment="1">
      <alignment horizontal="center" vertical="center" wrapText="1"/>
    </xf>
    <xf numFmtId="0" fontId="11" fillId="0" borderId="49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57" xfId="0" applyNumberFormat="1" applyFont="1" applyBorder="1" applyAlignment="1">
      <alignment horizontal="center" vertical="center"/>
    </xf>
    <xf numFmtId="0" fontId="9" fillId="0" borderId="58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59" xfId="0" applyNumberFormat="1" applyFont="1" applyBorder="1" applyAlignment="1">
      <alignment horizontal="center" vertical="center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42" xfId="0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9" fillId="0" borderId="4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center" vertical="center"/>
    </xf>
    <xf numFmtId="0" fontId="9" fillId="0" borderId="55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8" fillId="0" borderId="48" xfId="0" applyNumberFormat="1" applyFont="1" applyBorder="1" applyAlignment="1">
      <alignment horizontal="center" vertical="center"/>
    </xf>
    <xf numFmtId="0" fontId="8" fillId="0" borderId="6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47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6" fillId="0" borderId="49" xfId="0" applyNumberFormat="1" applyFont="1" applyBorder="1" applyAlignment="1">
      <alignment horizontal="center"/>
    </xf>
    <xf numFmtId="0" fontId="5" fillId="3" borderId="14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15" fillId="3" borderId="48" xfId="0" applyNumberFormat="1" applyFont="1" applyFill="1" applyBorder="1" applyAlignment="1">
      <alignment horizontal="center" vertical="center"/>
    </xf>
    <xf numFmtId="0" fontId="15" fillId="3" borderId="44" xfId="0" applyNumberFormat="1" applyFont="1" applyFill="1" applyBorder="1" applyAlignment="1">
      <alignment horizontal="center" vertical="center"/>
    </xf>
    <xf numFmtId="0" fontId="18" fillId="3" borderId="48" xfId="0" applyNumberFormat="1" applyFont="1" applyFill="1" applyBorder="1" applyAlignment="1">
      <alignment horizontal="center" vertical="center"/>
    </xf>
    <xf numFmtId="0" fontId="18" fillId="3" borderId="44" xfId="0" applyNumberFormat="1" applyFont="1" applyFill="1" applyBorder="1" applyAlignment="1">
      <alignment horizontal="center" vertical="center"/>
    </xf>
    <xf numFmtId="0" fontId="14" fillId="3" borderId="10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7" fillId="3" borderId="55" xfId="0" applyNumberFormat="1" applyFont="1" applyFill="1" applyBorder="1" applyAlignment="1">
      <alignment horizontal="center" vertical="center"/>
    </xf>
    <xf numFmtId="0" fontId="7" fillId="3" borderId="61" xfId="0" applyNumberFormat="1" applyFont="1" applyFill="1" applyBorder="1" applyAlignment="1">
      <alignment horizontal="center" vertical="center"/>
    </xf>
    <xf numFmtId="0" fontId="6" fillId="3" borderId="48" xfId="0" applyNumberFormat="1" applyFont="1" applyFill="1" applyBorder="1" applyAlignment="1">
      <alignment horizontal="center" vertical="center" wrapText="1"/>
    </xf>
    <xf numFmtId="0" fontId="6" fillId="3" borderId="44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5" fillId="3" borderId="19" xfId="0" applyNumberFormat="1" applyFont="1" applyFill="1" applyBorder="1" applyAlignment="1">
      <alignment horizontal="center" vertical="center"/>
    </xf>
    <xf numFmtId="0" fontId="5" fillId="3" borderId="12" xfId="0" applyNumberFormat="1" applyFont="1" applyFill="1" applyBorder="1" applyAlignment="1">
      <alignment horizontal="center" vertical="center"/>
    </xf>
    <xf numFmtId="0" fontId="16" fillId="3" borderId="48" xfId="0" applyNumberFormat="1" applyFont="1" applyFill="1" applyBorder="1" applyAlignment="1">
      <alignment horizontal="center" vertical="center"/>
    </xf>
    <xf numFmtId="0" fontId="16" fillId="3" borderId="44" xfId="0" applyNumberFormat="1" applyFont="1" applyFill="1" applyBorder="1" applyAlignment="1">
      <alignment horizontal="center" vertical="center"/>
    </xf>
    <xf numFmtId="0" fontId="7" fillId="3" borderId="10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center" vertical="center"/>
    </xf>
    <xf numFmtId="0" fontId="14" fillId="3" borderId="55" xfId="0" applyNumberFormat="1" applyFont="1" applyFill="1" applyBorder="1" applyAlignment="1">
      <alignment horizontal="center" vertical="center"/>
    </xf>
    <xf numFmtId="0" fontId="14" fillId="3" borderId="62" xfId="0" applyNumberFormat="1" applyFont="1" applyFill="1" applyBorder="1" applyAlignment="1">
      <alignment horizontal="center" vertical="center"/>
    </xf>
    <xf numFmtId="0" fontId="6" fillId="0" borderId="48" xfId="0" applyNumberFormat="1" applyFont="1" applyBorder="1" applyAlignment="1">
      <alignment vertical="center" wrapText="1"/>
    </xf>
    <xf numFmtId="0" fontId="6" fillId="0" borderId="45" xfId="0" applyNumberFormat="1" applyFont="1" applyBorder="1" applyAlignment="1">
      <alignment vertical="center" wrapText="1"/>
    </xf>
    <xf numFmtId="0" fontId="6" fillId="0" borderId="44" xfId="0" applyNumberFormat="1" applyFont="1" applyBorder="1" applyAlignment="1">
      <alignment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1" fillId="3" borderId="17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5" fillId="3" borderId="17" xfId="0" applyNumberFormat="1" applyFont="1" applyFill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center" vertical="center" wrapText="1"/>
    </xf>
    <xf numFmtId="0" fontId="6" fillId="0" borderId="45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 wrapText="1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4" fillId="3" borderId="61" xfId="0" applyNumberFormat="1" applyFont="1" applyFill="1" applyBorder="1" applyAlignment="1">
      <alignment horizontal="center" vertical="center"/>
    </xf>
    <xf numFmtId="0" fontId="7" fillId="3" borderId="62" xfId="0" applyNumberFormat="1" applyFont="1" applyFill="1" applyBorder="1" applyAlignment="1">
      <alignment horizontal="center" vertical="center"/>
    </xf>
    <xf numFmtId="0" fontId="12" fillId="3" borderId="17" xfId="0" applyNumberFormat="1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3" borderId="48" xfId="0" applyNumberFormat="1" applyFont="1" applyFill="1" applyBorder="1" applyAlignment="1">
      <alignment horizontal="center" vertical="center" wrapText="1"/>
    </xf>
    <xf numFmtId="0" fontId="8" fillId="3" borderId="44" xfId="0" applyNumberFormat="1" applyFont="1" applyFill="1" applyBorder="1" applyAlignment="1">
      <alignment horizontal="center" vertical="center" wrapText="1"/>
    </xf>
    <xf numFmtId="0" fontId="8" fillId="3" borderId="46" xfId="0" applyNumberFormat="1" applyFont="1" applyFill="1" applyBorder="1" applyAlignment="1">
      <alignment horizontal="center" vertical="center" wrapText="1"/>
    </xf>
    <xf numFmtId="0" fontId="8" fillId="3" borderId="4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049" name="Picture 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2628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050" name="Picture 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086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051" name="Picture 1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5" y="3543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15</xdr:row>
      <xdr:rowOff>19050</xdr:rowOff>
    </xdr:from>
    <xdr:to>
      <xdr:col>17</xdr:col>
      <xdr:colOff>133350</xdr:colOff>
      <xdr:row>16</xdr:row>
      <xdr:rowOff>209550</xdr:rowOff>
    </xdr:to>
    <xdr:pic>
      <xdr:nvPicPr>
        <xdr:cNvPr id="2052" name="Picture 1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40005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17</xdr:row>
      <xdr:rowOff>19050</xdr:rowOff>
    </xdr:from>
    <xdr:to>
      <xdr:col>20</xdr:col>
      <xdr:colOff>133350</xdr:colOff>
      <xdr:row>18</xdr:row>
      <xdr:rowOff>209550</xdr:rowOff>
    </xdr:to>
    <xdr:pic>
      <xdr:nvPicPr>
        <xdr:cNvPr id="2053" name="Picture 1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4448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19</xdr:row>
      <xdr:rowOff>19050</xdr:rowOff>
    </xdr:from>
    <xdr:to>
      <xdr:col>23</xdr:col>
      <xdr:colOff>133350</xdr:colOff>
      <xdr:row>20</xdr:row>
      <xdr:rowOff>209550</xdr:rowOff>
    </xdr:to>
    <xdr:pic>
      <xdr:nvPicPr>
        <xdr:cNvPr id="2054" name="Picture 1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4905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21</xdr:row>
      <xdr:rowOff>19050</xdr:rowOff>
    </xdr:from>
    <xdr:to>
      <xdr:col>26</xdr:col>
      <xdr:colOff>133350</xdr:colOff>
      <xdr:row>22</xdr:row>
      <xdr:rowOff>209550</xdr:rowOff>
    </xdr:to>
    <xdr:pic>
      <xdr:nvPicPr>
        <xdr:cNvPr id="2055" name="Picture 1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2550" y="5362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19050</xdr:colOff>
      <xdr:row>23</xdr:row>
      <xdr:rowOff>19050</xdr:rowOff>
    </xdr:from>
    <xdr:to>
      <xdr:col>32</xdr:col>
      <xdr:colOff>133350</xdr:colOff>
      <xdr:row>24</xdr:row>
      <xdr:rowOff>209550</xdr:rowOff>
    </xdr:to>
    <xdr:pic>
      <xdr:nvPicPr>
        <xdr:cNvPr id="2056" name="Picture 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6" name="Picture 1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25336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146051</xdr:colOff>
      <xdr:row>11</xdr:row>
      <xdr:rowOff>19051</xdr:rowOff>
    </xdr:from>
    <xdr:to>
      <xdr:col>8</xdr:col>
      <xdr:colOff>134768</xdr:colOff>
      <xdr:row>13</xdr:row>
      <xdr:rowOff>0</xdr:rowOff>
    </xdr:to>
    <xdr:pic>
      <xdr:nvPicPr>
        <xdr:cNvPr id="27" name="Picture 1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4384" y="2802468"/>
          <a:ext cx="433217" cy="446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8" name="Picture 1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9300" y="3268133"/>
          <a:ext cx="410633" cy="423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15</xdr:row>
      <xdr:rowOff>19050</xdr:rowOff>
    </xdr:from>
    <xdr:to>
      <xdr:col>17</xdr:col>
      <xdr:colOff>133350</xdr:colOff>
      <xdr:row>16</xdr:row>
      <xdr:rowOff>209550</xdr:rowOff>
    </xdr:to>
    <xdr:pic>
      <xdr:nvPicPr>
        <xdr:cNvPr id="29" name="Picture 1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33800" y="3733800"/>
          <a:ext cx="410633" cy="423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17</xdr:row>
      <xdr:rowOff>19050</xdr:rowOff>
    </xdr:from>
    <xdr:to>
      <xdr:col>20</xdr:col>
      <xdr:colOff>133350</xdr:colOff>
      <xdr:row>18</xdr:row>
      <xdr:rowOff>209550</xdr:rowOff>
    </xdr:to>
    <xdr:pic>
      <xdr:nvPicPr>
        <xdr:cNvPr id="30" name="Picture 1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43719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19</xdr:row>
      <xdr:rowOff>19050</xdr:rowOff>
    </xdr:from>
    <xdr:to>
      <xdr:col>23</xdr:col>
      <xdr:colOff>133350</xdr:colOff>
      <xdr:row>20</xdr:row>
      <xdr:rowOff>209550</xdr:rowOff>
    </xdr:to>
    <xdr:pic>
      <xdr:nvPicPr>
        <xdr:cNvPr id="31" name="Picture 1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0" y="4829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21</xdr:row>
      <xdr:rowOff>19050</xdr:rowOff>
    </xdr:from>
    <xdr:to>
      <xdr:col>26</xdr:col>
      <xdr:colOff>95250</xdr:colOff>
      <xdr:row>22</xdr:row>
      <xdr:rowOff>209550</xdr:rowOff>
    </xdr:to>
    <xdr:pic>
      <xdr:nvPicPr>
        <xdr:cNvPr id="32" name="Picture 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2383" y="5120217"/>
          <a:ext cx="372534" cy="423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19050</xdr:colOff>
      <xdr:row>23</xdr:row>
      <xdr:rowOff>19050</xdr:rowOff>
    </xdr:from>
    <xdr:to>
      <xdr:col>32</xdr:col>
      <xdr:colOff>133350</xdr:colOff>
      <xdr:row>24</xdr:row>
      <xdr:rowOff>209550</xdr:rowOff>
    </xdr:to>
    <xdr:pic>
      <xdr:nvPicPr>
        <xdr:cNvPr id="33" name="Picture 1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100" y="5743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19050</xdr:colOff>
      <xdr:row>25</xdr:row>
      <xdr:rowOff>19050</xdr:rowOff>
    </xdr:from>
    <xdr:to>
      <xdr:col>38</xdr:col>
      <xdr:colOff>133350</xdr:colOff>
      <xdr:row>26</xdr:row>
      <xdr:rowOff>209550</xdr:rowOff>
    </xdr:to>
    <xdr:pic>
      <xdr:nvPicPr>
        <xdr:cNvPr id="24" name="Picture 1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19050</xdr:colOff>
      <xdr:row>25</xdr:row>
      <xdr:rowOff>19050</xdr:rowOff>
    </xdr:from>
    <xdr:to>
      <xdr:col>38</xdr:col>
      <xdr:colOff>133350</xdr:colOff>
      <xdr:row>26</xdr:row>
      <xdr:rowOff>209550</xdr:rowOff>
    </xdr:to>
    <xdr:pic>
      <xdr:nvPicPr>
        <xdr:cNvPr id="25" name="Picture 1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19050</xdr:rowOff>
    </xdr:from>
    <xdr:to>
      <xdr:col>5</xdr:col>
      <xdr:colOff>152400</xdr:colOff>
      <xdr:row>11</xdr:row>
      <xdr:rowOff>349250</xdr:rowOff>
    </xdr:to>
    <xdr:pic>
      <xdr:nvPicPr>
        <xdr:cNvPr id="3073" name="Picture 1">
          <a:extLst>
            <a:ext uri="{FF2B5EF4-FFF2-40B4-BE49-F238E27FC236}">
              <a16:creationId xmlns=""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7550" y="2368550"/>
          <a:ext cx="472017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12</xdr:row>
      <xdr:rowOff>28575</xdr:rowOff>
    </xdr:from>
    <xdr:to>
      <xdr:col>8</xdr:col>
      <xdr:colOff>152400</xdr:colOff>
      <xdr:row>13</xdr:row>
      <xdr:rowOff>257175</xdr:rowOff>
    </xdr:to>
    <xdr:pic>
      <xdr:nvPicPr>
        <xdr:cNvPr id="3074" name="Picture 1">
          <a:extLst>
            <a:ext uri="{FF2B5EF4-FFF2-40B4-BE49-F238E27FC236}">
              <a16:creationId xmlns=""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29432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16669</xdr:colOff>
      <xdr:row>14</xdr:row>
      <xdr:rowOff>42862</xdr:rowOff>
    </xdr:from>
    <xdr:to>
      <xdr:col>14</xdr:col>
      <xdr:colOff>140494</xdr:colOff>
      <xdr:row>15</xdr:row>
      <xdr:rowOff>271462</xdr:rowOff>
    </xdr:to>
    <xdr:pic>
      <xdr:nvPicPr>
        <xdr:cNvPr id="3075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3519487"/>
          <a:ext cx="4572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16</xdr:row>
      <xdr:rowOff>28575</xdr:rowOff>
    </xdr:from>
    <xdr:to>
      <xdr:col>17</xdr:col>
      <xdr:colOff>152400</xdr:colOff>
      <xdr:row>18</xdr:row>
      <xdr:rowOff>4233</xdr:rowOff>
    </xdr:to>
    <xdr:pic>
      <xdr:nvPicPr>
        <xdr:cNvPr id="3076" name="Picture 1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9550" y="3923242"/>
          <a:ext cx="472017" cy="494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18</xdr:row>
      <xdr:rowOff>28575</xdr:rowOff>
    </xdr:from>
    <xdr:to>
      <xdr:col>20</xdr:col>
      <xdr:colOff>152400</xdr:colOff>
      <xdr:row>19</xdr:row>
      <xdr:rowOff>257175</xdr:rowOff>
    </xdr:to>
    <xdr:pic>
      <xdr:nvPicPr>
        <xdr:cNvPr id="3077" name="Picture 1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460057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20</xdr:row>
      <xdr:rowOff>38100</xdr:rowOff>
    </xdr:from>
    <xdr:to>
      <xdr:col>23</xdr:col>
      <xdr:colOff>152400</xdr:colOff>
      <xdr:row>21</xdr:row>
      <xdr:rowOff>238125</xdr:rowOff>
    </xdr:to>
    <xdr:pic>
      <xdr:nvPicPr>
        <xdr:cNvPr id="3078" name="Picture 1">
          <a:extLst>
            <a:ext uri="{FF2B5EF4-FFF2-40B4-BE49-F238E27FC236}">
              <a16:creationId xmlns="" xmlns:a16="http://schemas.microsoft.com/office/drawing/2014/main" id="{00000000-0008-0000-03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50" y="51625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28575</xdr:colOff>
      <xdr:row>22</xdr:row>
      <xdr:rowOff>19050</xdr:rowOff>
    </xdr:from>
    <xdr:to>
      <xdr:col>26</xdr:col>
      <xdr:colOff>152400</xdr:colOff>
      <xdr:row>23</xdr:row>
      <xdr:rowOff>247650</xdr:rowOff>
    </xdr:to>
    <xdr:pic>
      <xdr:nvPicPr>
        <xdr:cNvPr id="3079" name="Picture 1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5695950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21168</xdr:colOff>
      <xdr:row>24</xdr:row>
      <xdr:rowOff>7408</xdr:rowOff>
    </xdr:from>
    <xdr:to>
      <xdr:col>32</xdr:col>
      <xdr:colOff>84667</xdr:colOff>
      <xdr:row>25</xdr:row>
      <xdr:rowOff>198966</xdr:rowOff>
    </xdr:to>
    <xdr:pic>
      <xdr:nvPicPr>
        <xdr:cNvPr id="3080" name="Picture 1">
          <a:extLst>
            <a:ext uri="{FF2B5EF4-FFF2-40B4-BE49-F238E27FC236}">
              <a16:creationId xmlns=""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61668" y="5965825"/>
          <a:ext cx="402166" cy="477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21167</xdr:colOff>
      <xdr:row>26</xdr:row>
      <xdr:rowOff>28574</xdr:rowOff>
    </xdr:from>
    <xdr:to>
      <xdr:col>38</xdr:col>
      <xdr:colOff>152400</xdr:colOff>
      <xdr:row>27</xdr:row>
      <xdr:rowOff>306915</xdr:rowOff>
    </xdr:to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7667" y="7002991"/>
          <a:ext cx="469900" cy="595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21168</xdr:colOff>
      <xdr:row>9</xdr:row>
      <xdr:rowOff>253999</xdr:rowOff>
    </xdr:from>
    <xdr:to>
      <xdr:col>12</xdr:col>
      <xdr:colOff>0</xdr:colOff>
      <xdr:row>11</xdr:row>
      <xdr:rowOff>359832</xdr:rowOff>
    </xdr:to>
    <xdr:pic>
      <xdr:nvPicPr>
        <xdr:cNvPr id="11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5668" y="2349499"/>
          <a:ext cx="486832" cy="64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169332</xdr:colOff>
      <xdr:row>14</xdr:row>
      <xdr:rowOff>21166</xdr:rowOff>
    </xdr:from>
    <xdr:to>
      <xdr:col>11</xdr:col>
      <xdr:colOff>148165</xdr:colOff>
      <xdr:row>15</xdr:row>
      <xdr:rowOff>207433</xdr:rowOff>
    </xdr:to>
    <xdr:pic>
      <xdr:nvPicPr>
        <xdr:cNvPr id="13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4499" y="3407833"/>
          <a:ext cx="486833" cy="472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10583</xdr:colOff>
      <xdr:row>18</xdr:row>
      <xdr:rowOff>0</xdr:rowOff>
    </xdr:from>
    <xdr:to>
      <xdr:col>11</xdr:col>
      <xdr:colOff>148165</xdr:colOff>
      <xdr:row>19</xdr:row>
      <xdr:rowOff>239183</xdr:rowOff>
    </xdr:to>
    <xdr:pic>
      <xdr:nvPicPr>
        <xdr:cNvPr id="14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5083" y="4730750"/>
          <a:ext cx="476249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10584</xdr:colOff>
      <xdr:row>20</xdr:row>
      <xdr:rowOff>0</xdr:rowOff>
    </xdr:from>
    <xdr:to>
      <xdr:col>11</xdr:col>
      <xdr:colOff>148167</xdr:colOff>
      <xdr:row>21</xdr:row>
      <xdr:rowOff>239183</xdr:rowOff>
    </xdr:to>
    <xdr:pic>
      <xdr:nvPicPr>
        <xdr:cNvPr id="15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5084" y="5281083"/>
          <a:ext cx="4762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21167</xdr:colOff>
      <xdr:row>22</xdr:row>
      <xdr:rowOff>0</xdr:rowOff>
    </xdr:from>
    <xdr:to>
      <xdr:col>11</xdr:col>
      <xdr:colOff>148165</xdr:colOff>
      <xdr:row>23</xdr:row>
      <xdr:rowOff>239184</xdr:rowOff>
    </xdr:to>
    <xdr:pic>
      <xdr:nvPicPr>
        <xdr:cNvPr id="16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5667" y="5831417"/>
          <a:ext cx="46566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10583</xdr:colOff>
      <xdr:row>23</xdr:row>
      <xdr:rowOff>275166</xdr:rowOff>
    </xdr:from>
    <xdr:to>
      <xdr:col>11</xdr:col>
      <xdr:colOff>158749</xdr:colOff>
      <xdr:row>25</xdr:row>
      <xdr:rowOff>285750</xdr:rowOff>
    </xdr:to>
    <xdr:pic>
      <xdr:nvPicPr>
        <xdr:cNvPr id="17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5083" y="6381749"/>
          <a:ext cx="486833" cy="5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21167</xdr:colOff>
      <xdr:row>25</xdr:row>
      <xdr:rowOff>306916</xdr:rowOff>
    </xdr:from>
    <xdr:to>
      <xdr:col>11</xdr:col>
      <xdr:colOff>148165</xdr:colOff>
      <xdr:row>27</xdr:row>
      <xdr:rowOff>296332</xdr:rowOff>
    </xdr:to>
    <xdr:pic>
      <xdr:nvPicPr>
        <xdr:cNvPr id="18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5667" y="6974416"/>
          <a:ext cx="465665" cy="613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31750</xdr:colOff>
      <xdr:row>12</xdr:row>
      <xdr:rowOff>0</xdr:rowOff>
    </xdr:from>
    <xdr:to>
      <xdr:col>29</xdr:col>
      <xdr:colOff>137583</xdr:colOff>
      <xdr:row>13</xdr:row>
      <xdr:rowOff>179918</xdr:rowOff>
    </xdr:to>
    <xdr:pic>
      <xdr:nvPicPr>
        <xdr:cNvPr id="19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4250" y="2910417"/>
          <a:ext cx="444500" cy="455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10583</xdr:colOff>
      <xdr:row>10</xdr:row>
      <xdr:rowOff>0</xdr:rowOff>
    </xdr:from>
    <xdr:to>
      <xdr:col>29</xdr:col>
      <xdr:colOff>169332</xdr:colOff>
      <xdr:row>11</xdr:row>
      <xdr:rowOff>190499</xdr:rowOff>
    </xdr:to>
    <xdr:pic>
      <xdr:nvPicPr>
        <xdr:cNvPr id="20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3083" y="2349500"/>
          <a:ext cx="497416" cy="476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21167</xdr:colOff>
      <xdr:row>16</xdr:row>
      <xdr:rowOff>0</xdr:rowOff>
    </xdr:from>
    <xdr:to>
      <xdr:col>29</xdr:col>
      <xdr:colOff>148166</xdr:colOff>
      <xdr:row>17</xdr:row>
      <xdr:rowOff>239184</xdr:rowOff>
    </xdr:to>
    <xdr:pic>
      <xdr:nvPicPr>
        <xdr:cNvPr id="25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3667" y="3894667"/>
          <a:ext cx="465666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10584</xdr:colOff>
      <xdr:row>18</xdr:row>
      <xdr:rowOff>10583</xdr:rowOff>
    </xdr:from>
    <xdr:to>
      <xdr:col>29</xdr:col>
      <xdr:colOff>148167</xdr:colOff>
      <xdr:row>19</xdr:row>
      <xdr:rowOff>201082</xdr:rowOff>
    </xdr:to>
    <xdr:pic>
      <xdr:nvPicPr>
        <xdr:cNvPr id="26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3084" y="4423833"/>
          <a:ext cx="476250" cy="465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21166</xdr:colOff>
      <xdr:row>20</xdr:row>
      <xdr:rowOff>0</xdr:rowOff>
    </xdr:from>
    <xdr:to>
      <xdr:col>29</xdr:col>
      <xdr:colOff>148166</xdr:colOff>
      <xdr:row>21</xdr:row>
      <xdr:rowOff>220133</xdr:rowOff>
    </xdr:to>
    <xdr:pic>
      <xdr:nvPicPr>
        <xdr:cNvPr id="27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3666" y="4931833"/>
          <a:ext cx="465667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10583</xdr:colOff>
      <xdr:row>24</xdr:row>
      <xdr:rowOff>0</xdr:rowOff>
    </xdr:from>
    <xdr:to>
      <xdr:col>29</xdr:col>
      <xdr:colOff>137583</xdr:colOff>
      <xdr:row>25</xdr:row>
      <xdr:rowOff>186460</xdr:rowOff>
    </xdr:to>
    <xdr:pic>
      <xdr:nvPicPr>
        <xdr:cNvPr id="28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3083" y="5958417"/>
          <a:ext cx="465667" cy="47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21166</xdr:colOff>
      <xdr:row>26</xdr:row>
      <xdr:rowOff>0</xdr:rowOff>
    </xdr:from>
    <xdr:to>
      <xdr:col>29</xdr:col>
      <xdr:colOff>169332</xdr:colOff>
      <xdr:row>27</xdr:row>
      <xdr:rowOff>275166</xdr:rowOff>
    </xdr:to>
    <xdr:pic>
      <xdr:nvPicPr>
        <xdr:cNvPr id="29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3666" y="6974417"/>
          <a:ext cx="486833" cy="592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10583</xdr:colOff>
      <xdr:row>10</xdr:row>
      <xdr:rowOff>0</xdr:rowOff>
    </xdr:from>
    <xdr:to>
      <xdr:col>42</xdr:col>
      <xdr:colOff>0</xdr:colOff>
      <xdr:row>11</xdr:row>
      <xdr:rowOff>264583</xdr:rowOff>
    </xdr:to>
    <xdr:pic>
      <xdr:nvPicPr>
        <xdr:cNvPr id="33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90416" y="2349500"/>
          <a:ext cx="497417" cy="550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1</xdr:colOff>
      <xdr:row>11</xdr:row>
      <xdr:rowOff>275166</xdr:rowOff>
    </xdr:from>
    <xdr:to>
      <xdr:col>42</xdr:col>
      <xdr:colOff>1</xdr:colOff>
      <xdr:row>13</xdr:row>
      <xdr:rowOff>179916</xdr:rowOff>
    </xdr:to>
    <xdr:pic>
      <xdr:nvPicPr>
        <xdr:cNvPr id="34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9834" y="2910416"/>
          <a:ext cx="50800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0</xdr:colOff>
      <xdr:row>14</xdr:row>
      <xdr:rowOff>0</xdr:rowOff>
    </xdr:from>
    <xdr:to>
      <xdr:col>42</xdr:col>
      <xdr:colOff>0</xdr:colOff>
      <xdr:row>15</xdr:row>
      <xdr:rowOff>211666</xdr:rowOff>
    </xdr:to>
    <xdr:pic>
      <xdr:nvPicPr>
        <xdr:cNvPr id="35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5333" y="3386667"/>
          <a:ext cx="508000" cy="497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0</xdr:colOff>
      <xdr:row>16</xdr:row>
      <xdr:rowOff>0</xdr:rowOff>
    </xdr:from>
    <xdr:to>
      <xdr:col>42</xdr:col>
      <xdr:colOff>0</xdr:colOff>
      <xdr:row>17</xdr:row>
      <xdr:rowOff>239184</xdr:rowOff>
    </xdr:to>
    <xdr:pic>
      <xdr:nvPicPr>
        <xdr:cNvPr id="36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5333" y="3894667"/>
          <a:ext cx="5080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38</xdr:col>
      <xdr:colOff>169332</xdr:colOff>
      <xdr:row>20</xdr:row>
      <xdr:rowOff>10583</xdr:rowOff>
    </xdr:from>
    <xdr:to>
      <xdr:col>41</xdr:col>
      <xdr:colOff>158749</xdr:colOff>
      <xdr:row>21</xdr:row>
      <xdr:rowOff>201084</xdr:rowOff>
    </xdr:to>
    <xdr:pic>
      <xdr:nvPicPr>
        <xdr:cNvPr id="37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9832" y="4942416"/>
          <a:ext cx="497417" cy="465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10582</xdr:colOff>
      <xdr:row>22</xdr:row>
      <xdr:rowOff>21165</xdr:rowOff>
    </xdr:from>
    <xdr:to>
      <xdr:col>41</xdr:col>
      <xdr:colOff>169332</xdr:colOff>
      <xdr:row>23</xdr:row>
      <xdr:rowOff>243416</xdr:rowOff>
    </xdr:to>
    <xdr:pic>
      <xdr:nvPicPr>
        <xdr:cNvPr id="38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90415" y="5450415"/>
          <a:ext cx="497417" cy="49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21167</xdr:colOff>
      <xdr:row>24</xdr:row>
      <xdr:rowOff>0</xdr:rowOff>
    </xdr:from>
    <xdr:to>
      <xdr:col>41</xdr:col>
      <xdr:colOff>158749</xdr:colOff>
      <xdr:row>25</xdr:row>
      <xdr:rowOff>211666</xdr:rowOff>
    </xdr:to>
    <xdr:pic>
      <xdr:nvPicPr>
        <xdr:cNvPr id="39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0" y="5958417"/>
          <a:ext cx="476249" cy="497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1</xdr:colOff>
      <xdr:row>9</xdr:row>
      <xdr:rowOff>253999</xdr:rowOff>
    </xdr:from>
    <xdr:to>
      <xdr:col>35</xdr:col>
      <xdr:colOff>116417</xdr:colOff>
      <xdr:row>11</xdr:row>
      <xdr:rowOff>264582</xdr:rowOff>
    </xdr:to>
    <xdr:pic>
      <xdr:nvPicPr>
        <xdr:cNvPr id="40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7334" y="2349499"/>
          <a:ext cx="412750" cy="550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1</xdr:colOff>
      <xdr:row>12</xdr:row>
      <xdr:rowOff>0</xdr:rowOff>
    </xdr:from>
    <xdr:to>
      <xdr:col>35</xdr:col>
      <xdr:colOff>127001</xdr:colOff>
      <xdr:row>14</xdr:row>
      <xdr:rowOff>38100</xdr:rowOff>
    </xdr:to>
    <xdr:pic>
      <xdr:nvPicPr>
        <xdr:cNvPr id="41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7334" y="2910417"/>
          <a:ext cx="42333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1</xdr:colOff>
      <xdr:row>14</xdr:row>
      <xdr:rowOff>0</xdr:rowOff>
    </xdr:from>
    <xdr:to>
      <xdr:col>35</xdr:col>
      <xdr:colOff>116417</xdr:colOff>
      <xdr:row>16</xdr:row>
      <xdr:rowOff>6350</xdr:rowOff>
    </xdr:to>
    <xdr:pic>
      <xdr:nvPicPr>
        <xdr:cNvPr id="42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7334" y="3386667"/>
          <a:ext cx="412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1</xdr:colOff>
      <xdr:row>16</xdr:row>
      <xdr:rowOff>0</xdr:rowOff>
    </xdr:from>
    <xdr:to>
      <xdr:col>35</xdr:col>
      <xdr:colOff>127001</xdr:colOff>
      <xdr:row>17</xdr:row>
      <xdr:rowOff>239184</xdr:rowOff>
    </xdr:to>
    <xdr:pic>
      <xdr:nvPicPr>
        <xdr:cNvPr id="43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7334" y="3894667"/>
          <a:ext cx="42333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18</xdr:row>
      <xdr:rowOff>0</xdr:rowOff>
    </xdr:from>
    <xdr:to>
      <xdr:col>35</xdr:col>
      <xdr:colOff>137583</xdr:colOff>
      <xdr:row>19</xdr:row>
      <xdr:rowOff>239183</xdr:rowOff>
    </xdr:to>
    <xdr:pic>
      <xdr:nvPicPr>
        <xdr:cNvPr id="44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7333" y="4413250"/>
          <a:ext cx="433917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137583</xdr:colOff>
      <xdr:row>23</xdr:row>
      <xdr:rowOff>239183</xdr:rowOff>
    </xdr:to>
    <xdr:pic>
      <xdr:nvPicPr>
        <xdr:cNvPr id="46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7333" y="5429250"/>
          <a:ext cx="433917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10582</xdr:colOff>
      <xdr:row>26</xdr:row>
      <xdr:rowOff>42333</xdr:rowOff>
    </xdr:from>
    <xdr:to>
      <xdr:col>35</xdr:col>
      <xdr:colOff>148165</xdr:colOff>
      <xdr:row>27</xdr:row>
      <xdr:rowOff>175681</xdr:rowOff>
    </xdr:to>
    <xdr:pic>
      <xdr:nvPicPr>
        <xdr:cNvPr id="47" name="Picture 1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7915" y="6508750"/>
          <a:ext cx="433917" cy="450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8"/>
  <sheetViews>
    <sheetView workbookViewId="0">
      <selection activeCell="P18" sqref="P18"/>
    </sheetView>
  </sheetViews>
  <sheetFormatPr defaultColWidth="9.140625" defaultRowHeight="15"/>
  <cols>
    <col min="1" max="1" width="11.28515625" style="14" customWidth="1"/>
    <col min="2" max="2" width="6.5703125" style="14" customWidth="1"/>
    <col min="3" max="3" width="6.28515625" style="14" customWidth="1"/>
    <col min="4" max="4" width="37.42578125" style="14" customWidth="1"/>
    <col min="5" max="11" width="9.140625" style="14"/>
    <col min="12" max="12" width="9.140625" style="55"/>
    <col min="13" max="13" width="9.140625" style="14"/>
    <col min="14" max="14" width="9.28515625" style="14" customWidth="1"/>
    <col min="15" max="15" width="10.5703125" style="14" customWidth="1"/>
    <col min="16" max="16384" width="9.140625" style="14"/>
  </cols>
  <sheetData>
    <row r="1" spans="2:15" ht="17.45" customHeight="1"/>
    <row r="2" spans="2:15" ht="17.45" customHeight="1"/>
    <row r="3" spans="2:15" ht="17.45" customHeight="1"/>
    <row r="4" spans="2:15" ht="17.45" customHeight="1"/>
    <row r="5" spans="2:15" ht="17.45" customHeight="1"/>
    <row r="6" spans="2:15" ht="17.45" customHeight="1">
      <c r="E6" s="21" t="s">
        <v>40</v>
      </c>
    </row>
    <row r="7" spans="2:15" ht="17.45" customHeight="1" thickBot="1">
      <c r="D7" s="1"/>
      <c r="O7" s="22"/>
    </row>
    <row r="8" spans="2:15" ht="17.100000000000001" customHeight="1">
      <c r="C8" s="220" t="s">
        <v>0</v>
      </c>
      <c r="D8" s="220" t="s">
        <v>1</v>
      </c>
      <c r="E8" s="230" t="s">
        <v>5</v>
      </c>
      <c r="F8" s="230" t="s">
        <v>6</v>
      </c>
      <c r="G8" s="230" t="s">
        <v>7</v>
      </c>
      <c r="H8" s="230" t="s">
        <v>8</v>
      </c>
      <c r="I8" s="230" t="s">
        <v>9</v>
      </c>
      <c r="J8" s="230" t="s">
        <v>12</v>
      </c>
      <c r="K8" s="230" t="s">
        <v>13</v>
      </c>
      <c r="L8" s="230" t="s">
        <v>35</v>
      </c>
      <c r="M8" s="224" t="s">
        <v>10</v>
      </c>
      <c r="N8" s="224" t="s">
        <v>11</v>
      </c>
      <c r="O8" s="22"/>
    </row>
    <row r="9" spans="2:15" ht="17.100000000000001" customHeight="1">
      <c r="C9" s="229"/>
      <c r="D9" s="229"/>
      <c r="E9" s="231"/>
      <c r="F9" s="231"/>
      <c r="G9" s="231"/>
      <c r="H9" s="231"/>
      <c r="I9" s="231"/>
      <c r="J9" s="231"/>
      <c r="K9" s="231"/>
      <c r="L9" s="231"/>
      <c r="M9" s="225"/>
      <c r="N9" s="225"/>
      <c r="O9" s="18"/>
    </row>
    <row r="10" spans="2:15" ht="17.100000000000001" customHeight="1" thickBot="1">
      <c r="C10" s="221"/>
      <c r="D10" s="221"/>
      <c r="E10" s="232"/>
      <c r="F10" s="232"/>
      <c r="G10" s="232"/>
      <c r="H10" s="232"/>
      <c r="I10" s="232"/>
      <c r="J10" s="232"/>
      <c r="K10" s="232"/>
      <c r="L10" s="232"/>
      <c r="M10" s="226"/>
      <c r="N10" s="226"/>
      <c r="O10" s="18"/>
    </row>
    <row r="11" spans="2:15" ht="20.100000000000001" customHeight="1" thickBot="1">
      <c r="B11" s="219"/>
      <c r="C11" s="220">
        <v>1</v>
      </c>
      <c r="D11" s="222" t="s">
        <v>49</v>
      </c>
      <c r="E11" s="141">
        <v>55</v>
      </c>
      <c r="F11" s="141"/>
      <c r="G11" s="141">
        <v>96</v>
      </c>
      <c r="H11" s="141">
        <v>37</v>
      </c>
      <c r="I11" s="141">
        <v>37</v>
      </c>
      <c r="J11" s="141">
        <v>52</v>
      </c>
      <c r="K11" s="141"/>
      <c r="L11" s="47"/>
      <c r="M11" s="23">
        <f t="shared" ref="M11:M28" si="0">E11+F11+G11+H11+I11+J11+K11+L11</f>
        <v>277</v>
      </c>
      <c r="N11" s="227">
        <f>M11/M12</f>
        <v>0.70126582278481009</v>
      </c>
      <c r="O11" s="18"/>
    </row>
    <row r="12" spans="2:15" ht="20.100000000000001" customHeight="1" thickBot="1">
      <c r="B12" s="219"/>
      <c r="C12" s="221"/>
      <c r="D12" s="223"/>
      <c r="E12" s="142">
        <v>75</v>
      </c>
      <c r="F12" s="142"/>
      <c r="G12" s="142">
        <v>95</v>
      </c>
      <c r="H12" s="142">
        <v>75</v>
      </c>
      <c r="I12" s="142">
        <v>75</v>
      </c>
      <c r="J12" s="142">
        <v>75</v>
      </c>
      <c r="K12" s="142"/>
      <c r="L12" s="49"/>
      <c r="M12" s="23">
        <f t="shared" si="0"/>
        <v>395</v>
      </c>
      <c r="N12" s="228"/>
      <c r="O12" s="18"/>
    </row>
    <row r="13" spans="2:15" ht="20.100000000000001" customHeight="1" thickBot="1">
      <c r="B13" s="219"/>
      <c r="C13" s="220">
        <v>2</v>
      </c>
      <c r="D13" s="222" t="s">
        <v>50</v>
      </c>
      <c r="E13" s="141">
        <v>75</v>
      </c>
      <c r="F13" s="141">
        <v>54</v>
      </c>
      <c r="G13" s="141">
        <v>75</v>
      </c>
      <c r="H13" s="143">
        <v>77</v>
      </c>
      <c r="I13" s="141"/>
      <c r="J13" s="141">
        <v>75</v>
      </c>
      <c r="K13" s="141">
        <v>54</v>
      </c>
      <c r="L13" s="47"/>
      <c r="M13" s="23">
        <f t="shared" si="0"/>
        <v>410</v>
      </c>
      <c r="N13" s="227">
        <f>M13/M14</f>
        <v>1.1420612813370474</v>
      </c>
      <c r="O13" s="18"/>
    </row>
    <row r="14" spans="2:15" ht="20.100000000000001" customHeight="1" thickBot="1">
      <c r="B14" s="219"/>
      <c r="C14" s="221"/>
      <c r="D14" s="223"/>
      <c r="E14" s="142">
        <v>36</v>
      </c>
      <c r="F14" s="142">
        <v>75</v>
      </c>
      <c r="G14" s="142">
        <v>52</v>
      </c>
      <c r="H14" s="144">
        <v>69</v>
      </c>
      <c r="I14" s="142"/>
      <c r="J14" s="142">
        <v>52</v>
      </c>
      <c r="K14" s="142">
        <v>75</v>
      </c>
      <c r="L14" s="49"/>
      <c r="M14" s="23">
        <f t="shared" si="0"/>
        <v>359</v>
      </c>
      <c r="N14" s="228"/>
      <c r="O14" s="18"/>
    </row>
    <row r="15" spans="2:15" ht="20.100000000000001" customHeight="1" thickBot="1">
      <c r="B15" s="219"/>
      <c r="C15" s="220">
        <v>3</v>
      </c>
      <c r="D15" s="222" t="s">
        <v>51</v>
      </c>
      <c r="E15" s="141">
        <v>75</v>
      </c>
      <c r="F15" s="141">
        <v>107</v>
      </c>
      <c r="G15" s="141">
        <v>100</v>
      </c>
      <c r="H15" s="145"/>
      <c r="I15" s="141">
        <v>80</v>
      </c>
      <c r="J15" s="141">
        <v>95</v>
      </c>
      <c r="K15" s="141">
        <v>41</v>
      </c>
      <c r="L15" s="47"/>
      <c r="M15" s="23">
        <f t="shared" si="0"/>
        <v>498</v>
      </c>
      <c r="N15" s="227">
        <f>M15/M16</f>
        <v>0.95038167938931295</v>
      </c>
      <c r="O15" s="18"/>
    </row>
    <row r="16" spans="2:15" ht="20.100000000000001" customHeight="1" thickBot="1">
      <c r="B16" s="219"/>
      <c r="C16" s="221"/>
      <c r="D16" s="223"/>
      <c r="E16" s="146">
        <v>55</v>
      </c>
      <c r="F16" s="147">
        <v>97</v>
      </c>
      <c r="G16" s="146">
        <v>107</v>
      </c>
      <c r="H16" s="148"/>
      <c r="I16" s="146">
        <v>90</v>
      </c>
      <c r="J16" s="142">
        <v>100</v>
      </c>
      <c r="K16" s="142">
        <v>75</v>
      </c>
      <c r="L16" s="49"/>
      <c r="M16" s="23">
        <f t="shared" si="0"/>
        <v>524</v>
      </c>
      <c r="N16" s="228"/>
      <c r="O16" s="18"/>
    </row>
    <row r="17" spans="2:15" ht="20.100000000000001" customHeight="1" thickBot="1">
      <c r="B17" s="219"/>
      <c r="C17" s="220">
        <v>4</v>
      </c>
      <c r="D17" s="222" t="s">
        <v>52</v>
      </c>
      <c r="E17" s="141">
        <v>89</v>
      </c>
      <c r="F17" s="141">
        <v>75</v>
      </c>
      <c r="G17" s="141">
        <v>107</v>
      </c>
      <c r="H17" s="145">
        <v>75</v>
      </c>
      <c r="I17" s="141">
        <v>75</v>
      </c>
      <c r="J17" s="141">
        <v>75</v>
      </c>
      <c r="K17" s="141">
        <v>75</v>
      </c>
      <c r="L17" s="47"/>
      <c r="M17" s="23">
        <f t="shared" si="0"/>
        <v>571</v>
      </c>
      <c r="N17" s="227">
        <f>M17/M18</f>
        <v>1.4098765432098765</v>
      </c>
      <c r="O17" s="18"/>
    </row>
    <row r="18" spans="2:15" ht="20.100000000000001" customHeight="1" thickBot="1">
      <c r="B18" s="219"/>
      <c r="C18" s="221"/>
      <c r="D18" s="223"/>
      <c r="E18" s="146">
        <v>77</v>
      </c>
      <c r="F18" s="146">
        <v>54</v>
      </c>
      <c r="G18" s="146">
        <v>100</v>
      </c>
      <c r="H18" s="149">
        <v>37</v>
      </c>
      <c r="I18" s="142">
        <v>38</v>
      </c>
      <c r="J18" s="142">
        <v>45</v>
      </c>
      <c r="K18" s="142">
        <v>54</v>
      </c>
      <c r="L18" s="49"/>
      <c r="M18" s="23">
        <f t="shared" si="0"/>
        <v>405</v>
      </c>
      <c r="N18" s="228"/>
      <c r="O18" s="18"/>
    </row>
    <row r="19" spans="2:15" ht="20.100000000000001" customHeight="1" thickBot="1">
      <c r="B19" s="219"/>
      <c r="C19" s="220">
        <v>5</v>
      </c>
      <c r="D19" s="220" t="s">
        <v>53</v>
      </c>
      <c r="E19" s="141">
        <v>76</v>
      </c>
      <c r="F19" s="141">
        <v>75</v>
      </c>
      <c r="G19" s="141">
        <v>57</v>
      </c>
      <c r="H19" s="145">
        <v>69</v>
      </c>
      <c r="I19" s="141">
        <v>90</v>
      </c>
      <c r="J19" s="150">
        <v>75</v>
      </c>
      <c r="K19" s="141">
        <v>99</v>
      </c>
      <c r="L19" s="47"/>
      <c r="M19" s="23">
        <f t="shared" si="0"/>
        <v>541</v>
      </c>
      <c r="N19" s="227">
        <f>M19/M20</f>
        <v>1.165948275862069</v>
      </c>
      <c r="O19" s="18"/>
    </row>
    <row r="20" spans="2:15" ht="20.100000000000001" customHeight="1" thickBot="1">
      <c r="B20" s="219"/>
      <c r="C20" s="221"/>
      <c r="D20" s="221"/>
      <c r="E20" s="146">
        <v>46</v>
      </c>
      <c r="F20" s="146">
        <v>56</v>
      </c>
      <c r="G20" s="146">
        <v>75</v>
      </c>
      <c r="H20" s="148">
        <v>77</v>
      </c>
      <c r="I20" s="146">
        <v>80</v>
      </c>
      <c r="J20" s="151">
        <v>46</v>
      </c>
      <c r="K20" s="142">
        <v>84</v>
      </c>
      <c r="L20" s="49"/>
      <c r="M20" s="23">
        <f t="shared" si="0"/>
        <v>464</v>
      </c>
      <c r="N20" s="228"/>
      <c r="O20" s="18"/>
    </row>
    <row r="21" spans="2:15" ht="20.100000000000001" customHeight="1" thickBot="1">
      <c r="B21" s="219"/>
      <c r="C21" s="220">
        <v>6</v>
      </c>
      <c r="D21" s="222" t="s">
        <v>54</v>
      </c>
      <c r="E21" s="141">
        <v>36</v>
      </c>
      <c r="F21" s="141">
        <v>81</v>
      </c>
      <c r="G21" s="141">
        <v>95</v>
      </c>
      <c r="H21" s="145">
        <v>52</v>
      </c>
      <c r="I21" s="141">
        <v>38</v>
      </c>
      <c r="J21" s="141">
        <v>46</v>
      </c>
      <c r="K21" s="141">
        <v>32</v>
      </c>
      <c r="L21" s="47"/>
      <c r="M21" s="23">
        <f t="shared" si="0"/>
        <v>380</v>
      </c>
      <c r="N21" s="227">
        <f>M21/M22</f>
        <v>0.66901408450704225</v>
      </c>
      <c r="O21" s="18"/>
    </row>
    <row r="22" spans="2:15" ht="20.100000000000001" customHeight="1" thickBot="1">
      <c r="B22" s="219"/>
      <c r="C22" s="221"/>
      <c r="D22" s="223"/>
      <c r="E22" s="142">
        <v>75</v>
      </c>
      <c r="F22" s="147">
        <v>97</v>
      </c>
      <c r="G22" s="142">
        <v>96</v>
      </c>
      <c r="H22" s="148">
        <v>75</v>
      </c>
      <c r="I22" s="146">
        <v>75</v>
      </c>
      <c r="J22" s="146">
        <v>75</v>
      </c>
      <c r="K22" s="146">
        <v>75</v>
      </c>
      <c r="L22" s="48"/>
      <c r="M22" s="24">
        <f t="shared" si="0"/>
        <v>568</v>
      </c>
      <c r="N22" s="228"/>
      <c r="O22" s="18"/>
    </row>
    <row r="23" spans="2:15" ht="20.100000000000001" customHeight="1" thickBot="1">
      <c r="B23" s="219"/>
      <c r="C23" s="220">
        <v>7</v>
      </c>
      <c r="D23" s="222" t="s">
        <v>55</v>
      </c>
      <c r="E23" s="141">
        <v>77</v>
      </c>
      <c r="F23" s="141">
        <v>97</v>
      </c>
      <c r="G23" s="141">
        <v>75</v>
      </c>
      <c r="H23" s="145">
        <v>75</v>
      </c>
      <c r="I23" s="141">
        <v>75</v>
      </c>
      <c r="J23" s="141"/>
      <c r="K23" s="141">
        <v>75</v>
      </c>
      <c r="L23" s="47"/>
      <c r="M23" s="23">
        <f t="shared" si="0"/>
        <v>474</v>
      </c>
      <c r="N23" s="227">
        <f>M23/M24</f>
        <v>1.1703703703703703</v>
      </c>
    </row>
    <row r="24" spans="2:15" ht="20.100000000000001" customHeight="1" thickBot="1">
      <c r="B24" s="219"/>
      <c r="C24" s="221"/>
      <c r="D24" s="223"/>
      <c r="E24" s="146">
        <v>89</v>
      </c>
      <c r="F24" s="146">
        <v>107</v>
      </c>
      <c r="G24" s="146">
        <v>57</v>
      </c>
      <c r="H24" s="148">
        <v>52</v>
      </c>
      <c r="I24" s="146">
        <v>59</v>
      </c>
      <c r="J24" s="142"/>
      <c r="K24" s="142">
        <v>41</v>
      </c>
      <c r="L24" s="49"/>
      <c r="M24" s="23">
        <f t="shared" si="0"/>
        <v>405</v>
      </c>
      <c r="N24" s="228"/>
    </row>
    <row r="25" spans="2:15" ht="20.100000000000001" customHeight="1" thickBot="1">
      <c r="B25" s="219"/>
      <c r="C25" s="220">
        <v>8</v>
      </c>
      <c r="D25" s="222" t="s">
        <v>56</v>
      </c>
      <c r="E25" s="141">
        <v>46</v>
      </c>
      <c r="F25" s="141">
        <v>97</v>
      </c>
      <c r="G25" s="141"/>
      <c r="H25" s="143">
        <v>89</v>
      </c>
      <c r="I25" s="141">
        <v>59</v>
      </c>
      <c r="J25" s="141">
        <v>100</v>
      </c>
      <c r="K25" s="141">
        <v>75</v>
      </c>
      <c r="L25" s="47"/>
      <c r="M25" s="23">
        <f t="shared" si="0"/>
        <v>466</v>
      </c>
      <c r="N25" s="227">
        <f>M25/M26</f>
        <v>1.0762124711316396</v>
      </c>
    </row>
    <row r="26" spans="2:15" ht="20.100000000000001" customHeight="1" thickBot="1">
      <c r="B26" s="219"/>
      <c r="C26" s="221"/>
      <c r="D26" s="223"/>
      <c r="E26" s="146">
        <v>76</v>
      </c>
      <c r="F26" s="146">
        <v>81</v>
      </c>
      <c r="G26" s="146"/>
      <c r="H26" s="152">
        <v>74</v>
      </c>
      <c r="I26" s="146">
        <v>75</v>
      </c>
      <c r="J26" s="146">
        <v>95</v>
      </c>
      <c r="K26" s="146">
        <v>32</v>
      </c>
      <c r="L26" s="48"/>
      <c r="M26" s="24">
        <f t="shared" si="0"/>
        <v>433</v>
      </c>
      <c r="N26" s="228"/>
    </row>
    <row r="27" spans="2:15" ht="18.75" customHeight="1" thickBot="1">
      <c r="C27" s="233">
        <v>9</v>
      </c>
      <c r="D27" s="222" t="s">
        <v>57</v>
      </c>
      <c r="E27" s="153"/>
      <c r="F27" s="153">
        <v>56</v>
      </c>
      <c r="G27" s="153">
        <v>52</v>
      </c>
      <c r="H27" s="153">
        <v>74</v>
      </c>
      <c r="I27" s="153">
        <v>75</v>
      </c>
      <c r="J27" s="153">
        <v>45</v>
      </c>
      <c r="K27" s="153">
        <v>84</v>
      </c>
      <c r="L27" s="23"/>
      <c r="M27" s="24">
        <f t="shared" si="0"/>
        <v>386</v>
      </c>
      <c r="N27" s="235">
        <f>M27/M28</f>
        <v>0.85777777777777775</v>
      </c>
    </row>
    <row r="28" spans="2:15" ht="21.75" customHeight="1" thickBot="1">
      <c r="C28" s="234"/>
      <c r="D28" s="223"/>
      <c r="E28" s="109"/>
      <c r="F28" s="109">
        <v>75</v>
      </c>
      <c r="G28" s="109">
        <v>75</v>
      </c>
      <c r="H28" s="109">
        <v>89</v>
      </c>
      <c r="I28" s="109">
        <v>37</v>
      </c>
      <c r="J28" s="109">
        <v>75</v>
      </c>
      <c r="K28" s="109">
        <v>99</v>
      </c>
      <c r="L28" s="64"/>
      <c r="M28" s="24">
        <f t="shared" si="0"/>
        <v>450</v>
      </c>
      <c r="N28" s="236"/>
    </row>
  </sheetData>
  <mergeCells count="41">
    <mergeCell ref="C27:C28"/>
    <mergeCell ref="D27:D28"/>
    <mergeCell ref="N27:N28"/>
    <mergeCell ref="L8:L10"/>
    <mergeCell ref="D13:D14"/>
    <mergeCell ref="D17:D18"/>
    <mergeCell ref="E8:E10"/>
    <mergeCell ref="N17:N18"/>
    <mergeCell ref="I8:I10"/>
    <mergeCell ref="N15:N16"/>
    <mergeCell ref="K8:K10"/>
    <mergeCell ref="N11:N12"/>
    <mergeCell ref="B19:B26"/>
    <mergeCell ref="N21:N22"/>
    <mergeCell ref="N25:N26"/>
    <mergeCell ref="N19:N20"/>
    <mergeCell ref="C25:C26"/>
    <mergeCell ref="C23:C24"/>
    <mergeCell ref="C19:C20"/>
    <mergeCell ref="C21:C22"/>
    <mergeCell ref="D25:D26"/>
    <mergeCell ref="N23:N24"/>
    <mergeCell ref="D23:D24"/>
    <mergeCell ref="D19:D20"/>
    <mergeCell ref="D21:D22"/>
    <mergeCell ref="B11:B18"/>
    <mergeCell ref="C17:C18"/>
    <mergeCell ref="D15:D16"/>
    <mergeCell ref="N8:N10"/>
    <mergeCell ref="M8:M10"/>
    <mergeCell ref="N13:N14"/>
    <mergeCell ref="C8:C10"/>
    <mergeCell ref="J8:J10"/>
    <mergeCell ref="C11:C12"/>
    <mergeCell ref="D11:D12"/>
    <mergeCell ref="H8:H10"/>
    <mergeCell ref="D8:D10"/>
    <mergeCell ref="C13:C14"/>
    <mergeCell ref="C15:C16"/>
    <mergeCell ref="G8:G10"/>
    <mergeCell ref="F8:F10"/>
  </mergeCells>
  <phoneticPr fontId="0" type="noConversion"/>
  <pageMargins left="0.49" right="0.25" top="0.14000000000000001" bottom="0.11" header="0.3" footer="0.3"/>
  <pageSetup paperSize="9" scale="9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37"/>
  <sheetViews>
    <sheetView zoomScale="90" zoomScaleNormal="90" workbookViewId="0">
      <selection activeCell="AY19" sqref="AY19"/>
    </sheetView>
  </sheetViews>
  <sheetFormatPr defaultColWidth="9.140625" defaultRowHeight="15"/>
  <cols>
    <col min="1" max="1" width="3.7109375" style="14" customWidth="1"/>
    <col min="2" max="2" width="4" style="14" customWidth="1"/>
    <col min="3" max="3" width="22.85546875" style="14" customWidth="1"/>
    <col min="4" max="4" width="2.28515625" style="15" customWidth="1"/>
    <col min="5" max="5" width="2.28515625" style="16" customWidth="1"/>
    <col min="6" max="6" width="2.28515625" style="17" customWidth="1"/>
    <col min="7" max="7" width="2.28515625" style="15" customWidth="1"/>
    <col min="8" max="8" width="2.28515625" style="16" customWidth="1"/>
    <col min="9" max="9" width="2.28515625" style="17" customWidth="1"/>
    <col min="10" max="10" width="2.28515625" style="15" customWidth="1"/>
    <col min="11" max="11" width="2.28515625" style="16" customWidth="1"/>
    <col min="12" max="15" width="2.28515625" style="17" customWidth="1"/>
    <col min="16" max="16" width="2.28515625" style="15" customWidth="1"/>
    <col min="17" max="17" width="2.28515625" style="16" customWidth="1"/>
    <col min="18" max="18" width="2" style="17" customWidth="1"/>
    <col min="19" max="19" width="2.28515625" style="15" customWidth="1"/>
    <col min="20" max="20" width="2.28515625" style="16" customWidth="1"/>
    <col min="21" max="21" width="2.140625" style="17" customWidth="1"/>
    <col min="22" max="22" width="2.28515625" style="15" customWidth="1"/>
    <col min="23" max="23" width="2.28515625" style="16" customWidth="1"/>
    <col min="24" max="24" width="2.28515625" style="17" customWidth="1"/>
    <col min="25" max="25" width="2.28515625" style="15" customWidth="1"/>
    <col min="26" max="26" width="2.28515625" style="16" customWidth="1"/>
    <col min="27" max="27" width="1.85546875" style="17" customWidth="1"/>
    <col min="28" max="29" width="2.28515625" style="17" customWidth="1"/>
    <col min="30" max="30" width="2" style="17" customWidth="1"/>
    <col min="31" max="31" width="2.28515625" style="15" customWidth="1"/>
    <col min="32" max="32" width="2.28515625" style="16" customWidth="1"/>
    <col min="33" max="36" width="1.85546875" style="17" customWidth="1"/>
    <col min="37" max="37" width="2.28515625" style="56" customWidth="1"/>
    <col min="38" max="38" width="2.28515625" style="57" customWidth="1"/>
    <col min="39" max="42" width="2.28515625" style="17" customWidth="1"/>
    <col min="43" max="44" width="8.42578125" style="17" customWidth="1"/>
    <col min="45" max="45" width="5.42578125" style="14" customWidth="1"/>
    <col min="46" max="46" width="4.42578125" style="14" customWidth="1"/>
    <col min="47" max="47" width="5.28515625" style="14" customWidth="1"/>
    <col min="48" max="48" width="4.140625" style="14" customWidth="1"/>
    <col min="49" max="49" width="9.140625" style="14" customWidth="1"/>
    <col min="50" max="50" width="10" style="14" customWidth="1"/>
    <col min="51" max="16384" width="9.140625" style="14"/>
  </cols>
  <sheetData>
    <row r="1" spans="1:50" ht="19.5">
      <c r="B1" s="25"/>
      <c r="C1" s="25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31" t="s">
        <v>15</v>
      </c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M1" s="57"/>
      <c r="AN1" s="57"/>
      <c r="AO1" s="57"/>
      <c r="AP1" s="57"/>
      <c r="AQ1" s="57"/>
      <c r="AR1" s="57"/>
      <c r="AS1" s="25"/>
      <c r="AT1" s="25"/>
      <c r="AU1" s="25"/>
      <c r="AV1" s="25"/>
      <c r="AW1" s="25"/>
    </row>
    <row r="2" spans="1:50" ht="19.5">
      <c r="B2" s="25"/>
      <c r="C2" s="2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9"/>
      <c r="S2" s="57"/>
      <c r="T2" s="9"/>
      <c r="U2" s="57"/>
      <c r="V2" s="31" t="s">
        <v>30</v>
      </c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M2" s="57"/>
      <c r="AN2" s="57"/>
      <c r="AO2" s="57"/>
      <c r="AP2" s="57"/>
      <c r="AQ2" s="57"/>
      <c r="AR2" s="57"/>
      <c r="AS2" s="25"/>
      <c r="AT2" s="25"/>
      <c r="AU2" s="25"/>
      <c r="AV2" s="25"/>
      <c r="AW2" s="25"/>
    </row>
    <row r="3" spans="1:50" ht="19.5">
      <c r="B3" s="25"/>
      <c r="C3" s="25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9"/>
      <c r="S3" s="57"/>
      <c r="T3" s="9"/>
      <c r="U3" s="57"/>
      <c r="V3" s="31" t="s">
        <v>28</v>
      </c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M3" s="57"/>
      <c r="AN3" s="57"/>
      <c r="AO3" s="57"/>
      <c r="AP3" s="57"/>
      <c r="AQ3" s="57"/>
      <c r="AR3" s="57"/>
      <c r="AS3" s="25"/>
      <c r="AT3" s="25"/>
      <c r="AU3" s="25"/>
      <c r="AV3" s="25"/>
      <c r="AW3" s="25"/>
    </row>
    <row r="4" spans="1:50" ht="19.5">
      <c r="B4" s="25"/>
      <c r="C4" s="25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31" t="s">
        <v>31</v>
      </c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M4" s="57"/>
      <c r="AN4" s="57"/>
      <c r="AO4" s="57"/>
      <c r="AP4" s="57"/>
      <c r="AQ4" s="57"/>
      <c r="AR4" s="57"/>
      <c r="AS4" s="25"/>
      <c r="AT4" s="25"/>
      <c r="AU4" s="25"/>
      <c r="AV4" s="25"/>
      <c r="AW4" s="25"/>
    </row>
    <row r="5" spans="1:50" ht="27">
      <c r="B5" s="25"/>
      <c r="C5" s="25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10"/>
      <c r="S5" s="57"/>
      <c r="T5" s="10"/>
      <c r="U5" s="57"/>
      <c r="V5" s="10" t="s">
        <v>32</v>
      </c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M5" s="57"/>
      <c r="AN5" s="57"/>
      <c r="AO5" s="57"/>
      <c r="AP5" s="57"/>
      <c r="AQ5" s="57"/>
      <c r="AR5" s="57"/>
      <c r="AS5" s="25"/>
      <c r="AT5" s="25"/>
      <c r="AU5" s="25"/>
      <c r="AV5" s="25"/>
      <c r="AW5" s="25"/>
    </row>
    <row r="6" spans="1:50" ht="20.25" customHeight="1" thickBot="1">
      <c r="A6" s="13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 t="s">
        <v>45</v>
      </c>
      <c r="W6" s="57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3"/>
    </row>
    <row r="7" spans="1:50" ht="21" thickBot="1">
      <c r="B7" s="281" t="s">
        <v>46</v>
      </c>
      <c r="C7" s="282"/>
      <c r="D7" s="241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3"/>
      <c r="AQ7" s="111"/>
      <c r="AR7" s="110"/>
      <c r="AS7" s="276" t="s">
        <v>47</v>
      </c>
      <c r="AT7" s="277"/>
      <c r="AU7" s="277"/>
      <c r="AV7" s="277"/>
      <c r="AW7" s="278"/>
    </row>
    <row r="8" spans="1:50" ht="20.100000000000001" customHeight="1">
      <c r="B8" s="220" t="s">
        <v>0</v>
      </c>
      <c r="C8" s="220" t="s">
        <v>1</v>
      </c>
      <c r="D8" s="279">
        <v>1</v>
      </c>
      <c r="E8" s="283"/>
      <c r="F8" s="280"/>
      <c r="G8" s="279">
        <v>2</v>
      </c>
      <c r="H8" s="283"/>
      <c r="I8" s="280"/>
      <c r="J8" s="222">
        <v>3</v>
      </c>
      <c r="K8" s="237"/>
      <c r="L8" s="237"/>
      <c r="M8" s="237"/>
      <c r="N8" s="237"/>
      <c r="O8" s="238"/>
      <c r="P8" s="279">
        <v>4</v>
      </c>
      <c r="Q8" s="283"/>
      <c r="R8" s="280"/>
      <c r="S8" s="279">
        <v>5</v>
      </c>
      <c r="T8" s="283"/>
      <c r="U8" s="280"/>
      <c r="V8" s="279">
        <v>6</v>
      </c>
      <c r="W8" s="283"/>
      <c r="X8" s="280"/>
      <c r="Y8" s="222">
        <v>7</v>
      </c>
      <c r="Z8" s="237"/>
      <c r="AA8" s="237"/>
      <c r="AB8" s="237"/>
      <c r="AC8" s="237"/>
      <c r="AD8" s="238"/>
      <c r="AE8" s="222">
        <v>8</v>
      </c>
      <c r="AF8" s="237"/>
      <c r="AG8" s="237"/>
      <c r="AH8" s="237"/>
      <c r="AI8" s="237"/>
      <c r="AJ8" s="238"/>
      <c r="AK8" s="222">
        <v>9</v>
      </c>
      <c r="AL8" s="237"/>
      <c r="AM8" s="237"/>
      <c r="AN8" s="237"/>
      <c r="AO8" s="237"/>
      <c r="AP8" s="238"/>
      <c r="AQ8" s="220" t="s">
        <v>4</v>
      </c>
      <c r="AR8" s="220" t="s">
        <v>16</v>
      </c>
      <c r="AS8" s="222" t="s">
        <v>14</v>
      </c>
      <c r="AT8" s="238"/>
      <c r="AU8" s="222" t="s">
        <v>3</v>
      </c>
      <c r="AV8" s="238"/>
      <c r="AW8" s="220" t="s">
        <v>2</v>
      </c>
      <c r="AX8" s="259"/>
    </row>
    <row r="9" spans="1:50" ht="20.100000000000001" customHeight="1" thickBot="1">
      <c r="B9" s="221"/>
      <c r="C9" s="221"/>
      <c r="D9" s="279"/>
      <c r="E9" s="283"/>
      <c r="F9" s="280"/>
      <c r="G9" s="279"/>
      <c r="H9" s="283"/>
      <c r="I9" s="280"/>
      <c r="J9" s="223"/>
      <c r="K9" s="239"/>
      <c r="L9" s="239"/>
      <c r="M9" s="239"/>
      <c r="N9" s="239"/>
      <c r="O9" s="240"/>
      <c r="P9" s="279"/>
      <c r="Q9" s="283"/>
      <c r="R9" s="280"/>
      <c r="S9" s="279"/>
      <c r="T9" s="283"/>
      <c r="U9" s="280"/>
      <c r="V9" s="279"/>
      <c r="W9" s="283"/>
      <c r="X9" s="280"/>
      <c r="Y9" s="223"/>
      <c r="Z9" s="239"/>
      <c r="AA9" s="239"/>
      <c r="AB9" s="239"/>
      <c r="AC9" s="239"/>
      <c r="AD9" s="240"/>
      <c r="AE9" s="223"/>
      <c r="AF9" s="239"/>
      <c r="AG9" s="239"/>
      <c r="AH9" s="239"/>
      <c r="AI9" s="239"/>
      <c r="AJ9" s="240"/>
      <c r="AK9" s="223"/>
      <c r="AL9" s="239"/>
      <c r="AM9" s="239"/>
      <c r="AN9" s="239"/>
      <c r="AO9" s="239"/>
      <c r="AP9" s="240"/>
      <c r="AQ9" s="268"/>
      <c r="AR9" s="268"/>
      <c r="AS9" s="279"/>
      <c r="AT9" s="280"/>
      <c r="AU9" s="279"/>
      <c r="AV9" s="280"/>
      <c r="AW9" s="268"/>
      <c r="AX9" s="259"/>
    </row>
    <row r="10" spans="1:50" ht="18" customHeight="1">
      <c r="B10" s="220">
        <v>1</v>
      </c>
      <c r="C10" s="274" t="str">
        <f>Лист1!D11</f>
        <v>«Жетысу-2»                                    Алматинская область</v>
      </c>
      <c r="D10" s="58"/>
      <c r="E10" s="51"/>
      <c r="F10" s="59"/>
      <c r="G10" s="114">
        <v>0</v>
      </c>
      <c r="H10" s="115" t="s">
        <v>58</v>
      </c>
      <c r="I10" s="116">
        <v>3</v>
      </c>
      <c r="J10" s="114">
        <v>0</v>
      </c>
      <c r="K10" s="115" t="s">
        <v>58</v>
      </c>
      <c r="L10" s="116">
        <v>3</v>
      </c>
      <c r="M10" s="113"/>
      <c r="N10" s="113"/>
      <c r="O10" s="113"/>
      <c r="P10" s="114">
        <v>0</v>
      </c>
      <c r="Q10" s="115" t="s">
        <v>58</v>
      </c>
      <c r="R10" s="116">
        <v>3</v>
      </c>
      <c r="S10" s="114"/>
      <c r="T10" s="115"/>
      <c r="U10" s="116"/>
      <c r="V10" s="114">
        <v>3</v>
      </c>
      <c r="W10" s="115" t="s">
        <v>58</v>
      </c>
      <c r="X10" s="116">
        <v>2</v>
      </c>
      <c r="Y10" s="114"/>
      <c r="Z10" s="115"/>
      <c r="AA10" s="116"/>
      <c r="AB10" s="113"/>
      <c r="AC10" s="113"/>
      <c r="AD10" s="113"/>
      <c r="AE10" s="114"/>
      <c r="AF10" s="115"/>
      <c r="AG10" s="116"/>
      <c r="AH10" s="113"/>
      <c r="AI10" s="113"/>
      <c r="AJ10" s="113"/>
      <c r="AK10" s="114">
        <v>0</v>
      </c>
      <c r="AL10" s="115" t="s">
        <v>58</v>
      </c>
      <c r="AM10" s="128">
        <v>3</v>
      </c>
      <c r="AN10" s="114"/>
      <c r="AO10" s="115"/>
      <c r="AP10" s="116"/>
      <c r="AQ10" s="270">
        <f>H11+K11+Q11+T11+W11+Z11+AF11+AL11</f>
        <v>2</v>
      </c>
      <c r="AR10" s="247">
        <v>1</v>
      </c>
      <c r="AS10" s="8">
        <f>G10+J10+P10+S10+V10+Y10+AE10+AK10</f>
        <v>3</v>
      </c>
      <c r="AT10" s="4">
        <f>I10+L10+R10+U10+X10+AA10+AG10+AM10</f>
        <v>14</v>
      </c>
      <c r="AU10" s="62">
        <f>Лист1!M11</f>
        <v>277</v>
      </c>
      <c r="AV10" s="5">
        <f>Лист1!M12</f>
        <v>395</v>
      </c>
      <c r="AW10" s="390" t="s">
        <v>75</v>
      </c>
      <c r="AX10" s="244"/>
    </row>
    <row r="11" spans="1:50" ht="18" customHeight="1" thickBot="1">
      <c r="B11" s="221"/>
      <c r="C11" s="267"/>
      <c r="D11" s="60"/>
      <c r="E11" s="52"/>
      <c r="F11" s="61"/>
      <c r="G11" s="132"/>
      <c r="H11" s="133">
        <v>0</v>
      </c>
      <c r="I11" s="134"/>
      <c r="J11" s="132"/>
      <c r="K11" s="133">
        <v>0</v>
      </c>
      <c r="L11" s="134"/>
      <c r="M11" s="174"/>
      <c r="N11" s="174"/>
      <c r="O11" s="174"/>
      <c r="P11" s="132"/>
      <c r="Q11" s="133">
        <v>0</v>
      </c>
      <c r="R11" s="134"/>
      <c r="S11" s="132"/>
      <c r="T11" s="133"/>
      <c r="U11" s="134"/>
      <c r="V11" s="132"/>
      <c r="W11" s="133">
        <v>2</v>
      </c>
      <c r="X11" s="134"/>
      <c r="Y11" s="132"/>
      <c r="Z11" s="133"/>
      <c r="AA11" s="134"/>
      <c r="AB11" s="174"/>
      <c r="AC11" s="174"/>
      <c r="AD11" s="174"/>
      <c r="AE11" s="132"/>
      <c r="AF11" s="133"/>
      <c r="AG11" s="134"/>
      <c r="AH11" s="174"/>
      <c r="AI11" s="174"/>
      <c r="AJ11" s="174"/>
      <c r="AK11" s="132"/>
      <c r="AL11" s="133">
        <v>0</v>
      </c>
      <c r="AM11" s="135"/>
      <c r="AN11" s="132"/>
      <c r="AO11" s="133"/>
      <c r="AP11" s="134"/>
      <c r="AQ11" s="271"/>
      <c r="AR11" s="248"/>
      <c r="AS11" s="251">
        <f>AS10/AT10</f>
        <v>0.21428571428571427</v>
      </c>
      <c r="AT11" s="252"/>
      <c r="AU11" s="253">
        <f>AU10/AV10</f>
        <v>0.70126582278481009</v>
      </c>
      <c r="AV11" s="254"/>
      <c r="AW11" s="391"/>
      <c r="AX11" s="244"/>
    </row>
    <row r="12" spans="1:50" ht="18" customHeight="1">
      <c r="B12" s="220">
        <v>2</v>
      </c>
      <c r="C12" s="272" t="str">
        <f>Лист1!D13</f>
        <v>«Алтай-3»                                                   ВКО</v>
      </c>
      <c r="D12" s="117">
        <v>3</v>
      </c>
      <c r="E12" s="113" t="str">
        <f>H10</f>
        <v>:</v>
      </c>
      <c r="F12" s="118">
        <f>G10</f>
        <v>0</v>
      </c>
      <c r="G12" s="113"/>
      <c r="H12" s="113"/>
      <c r="I12" s="113"/>
      <c r="J12" s="114"/>
      <c r="K12" s="115"/>
      <c r="L12" s="116"/>
      <c r="M12" s="113">
        <v>0</v>
      </c>
      <c r="N12" s="113" t="s">
        <v>58</v>
      </c>
      <c r="O12" s="113">
        <v>3</v>
      </c>
      <c r="P12" s="114">
        <v>0</v>
      </c>
      <c r="Q12" s="115" t="s">
        <v>58</v>
      </c>
      <c r="R12" s="116">
        <v>3</v>
      </c>
      <c r="S12" s="114">
        <v>3</v>
      </c>
      <c r="T12" s="115" t="s">
        <v>58</v>
      </c>
      <c r="U12" s="116">
        <v>0</v>
      </c>
      <c r="V12" s="114">
        <v>3</v>
      </c>
      <c r="W12" s="115" t="s">
        <v>58</v>
      </c>
      <c r="X12" s="116">
        <v>0</v>
      </c>
      <c r="Y12" s="114"/>
      <c r="Z12" s="115"/>
      <c r="AA12" s="116"/>
      <c r="AB12" s="113"/>
      <c r="AC12" s="113"/>
      <c r="AD12" s="113"/>
      <c r="AE12" s="114"/>
      <c r="AF12" s="115"/>
      <c r="AG12" s="128"/>
      <c r="AH12" s="117"/>
      <c r="AI12" s="128"/>
      <c r="AJ12" s="116"/>
      <c r="AK12" s="126">
        <v>3</v>
      </c>
      <c r="AL12" s="115" t="s">
        <v>58</v>
      </c>
      <c r="AM12" s="128">
        <v>0</v>
      </c>
      <c r="AN12" s="114"/>
      <c r="AO12" s="115"/>
      <c r="AP12" s="116"/>
      <c r="AQ12" s="260">
        <f>N13+E13+K13+Q13+T13+W13+Z13+AF13+AL13</f>
        <v>12</v>
      </c>
      <c r="AR12" s="247">
        <v>4</v>
      </c>
      <c r="AS12" s="8">
        <f>M12+D12+J12+P12+S12+V12+Y12+AE12+AK12</f>
        <v>12</v>
      </c>
      <c r="AT12" s="4">
        <f>O12+F12+L12+R12+U12+X12+AA12+AG12+AM12</f>
        <v>6</v>
      </c>
      <c r="AU12" s="62">
        <f>Лист1!M13</f>
        <v>410</v>
      </c>
      <c r="AV12" s="5">
        <f>Лист1!M14</f>
        <v>359</v>
      </c>
      <c r="AW12" s="256" t="s">
        <v>71</v>
      </c>
      <c r="AX12" s="244"/>
    </row>
    <row r="13" spans="1:50" ht="18" customHeight="1" thickBot="1">
      <c r="B13" s="268"/>
      <c r="C13" s="273"/>
      <c r="D13" s="123"/>
      <c r="E13" s="122">
        <v>3</v>
      </c>
      <c r="F13" s="124"/>
      <c r="G13" s="120"/>
      <c r="H13" s="120"/>
      <c r="I13" s="120"/>
      <c r="J13" s="132"/>
      <c r="K13" s="133"/>
      <c r="L13" s="134"/>
      <c r="M13" s="174"/>
      <c r="N13" s="174">
        <v>0</v>
      </c>
      <c r="O13" s="174"/>
      <c r="P13" s="132"/>
      <c r="Q13" s="133">
        <v>0</v>
      </c>
      <c r="R13" s="134"/>
      <c r="S13" s="132"/>
      <c r="T13" s="133">
        <v>3</v>
      </c>
      <c r="U13" s="134"/>
      <c r="V13" s="132"/>
      <c r="W13" s="133">
        <v>3</v>
      </c>
      <c r="X13" s="134"/>
      <c r="Y13" s="132"/>
      <c r="Z13" s="133"/>
      <c r="AA13" s="134"/>
      <c r="AB13" s="174"/>
      <c r="AC13" s="174"/>
      <c r="AD13" s="174"/>
      <c r="AE13" s="132"/>
      <c r="AF13" s="133"/>
      <c r="AG13" s="135"/>
      <c r="AH13" s="157"/>
      <c r="AI13" s="135"/>
      <c r="AJ13" s="134"/>
      <c r="AK13" s="136"/>
      <c r="AL13" s="133">
        <v>3</v>
      </c>
      <c r="AM13" s="135"/>
      <c r="AN13" s="132"/>
      <c r="AO13" s="133"/>
      <c r="AP13" s="134"/>
      <c r="AQ13" s="261"/>
      <c r="AR13" s="248"/>
      <c r="AS13" s="264">
        <f>AS12/AT12</f>
        <v>2</v>
      </c>
      <c r="AT13" s="269"/>
      <c r="AU13" s="245">
        <f>AU12/AV12</f>
        <v>1.1420612813370474</v>
      </c>
      <c r="AV13" s="246"/>
      <c r="AW13" s="257"/>
      <c r="AX13" s="244"/>
    </row>
    <row r="14" spans="1:50" ht="18" customHeight="1">
      <c r="B14" s="220">
        <v>3</v>
      </c>
      <c r="C14" s="266" t="str">
        <f>Лист1!D15</f>
        <v>«ERTIS-2»                                  Павлодарская область</v>
      </c>
      <c r="D14" s="117">
        <v>3</v>
      </c>
      <c r="E14" s="113" t="s">
        <v>58</v>
      </c>
      <c r="F14" s="118">
        <f>J10</f>
        <v>0</v>
      </c>
      <c r="G14" s="117"/>
      <c r="H14" s="113"/>
      <c r="I14" s="118"/>
      <c r="J14" s="117"/>
      <c r="K14" s="113"/>
      <c r="L14" s="118"/>
      <c r="M14" s="113"/>
      <c r="N14" s="113"/>
      <c r="O14" s="113"/>
      <c r="P14" s="114">
        <v>3</v>
      </c>
      <c r="Q14" s="115" t="s">
        <v>58</v>
      </c>
      <c r="R14" s="116">
        <v>2</v>
      </c>
      <c r="S14" s="114">
        <v>1</v>
      </c>
      <c r="T14" s="115" t="s">
        <v>58</v>
      </c>
      <c r="U14" s="116">
        <v>3</v>
      </c>
      <c r="V14" s="114"/>
      <c r="W14" s="115"/>
      <c r="X14" s="116"/>
      <c r="Y14" s="114">
        <v>3</v>
      </c>
      <c r="Z14" s="115" t="s">
        <v>58</v>
      </c>
      <c r="AA14" s="116">
        <v>2</v>
      </c>
      <c r="AB14" s="113">
        <v>0</v>
      </c>
      <c r="AC14" s="113" t="s">
        <v>58</v>
      </c>
      <c r="AD14" s="113">
        <v>3</v>
      </c>
      <c r="AE14" s="114">
        <v>3</v>
      </c>
      <c r="AF14" s="115" t="s">
        <v>58</v>
      </c>
      <c r="AG14" s="128">
        <v>2</v>
      </c>
      <c r="AH14" s="114"/>
      <c r="AI14" s="115"/>
      <c r="AJ14" s="116"/>
      <c r="AK14" s="126"/>
      <c r="AL14" s="115"/>
      <c r="AM14" s="116"/>
      <c r="AN14" s="114"/>
      <c r="AO14" s="115"/>
      <c r="AP14" s="116"/>
      <c r="AQ14" s="260">
        <f>AC15+E15+H15+Q15+T15+W15+Z15+AF15+AL15</f>
        <v>9</v>
      </c>
      <c r="AR14" s="247">
        <v>4</v>
      </c>
      <c r="AS14" s="11">
        <f>AB14+D14+G14+P14+S14+V14+Y14+AE14+AK14</f>
        <v>13</v>
      </c>
      <c r="AT14" s="6">
        <f>AD14+F14+I14+R14+U14+X14+AA14+AG14+AM14</f>
        <v>12</v>
      </c>
      <c r="AU14" s="6">
        <f>Лист1!M15</f>
        <v>498</v>
      </c>
      <c r="AV14" s="7">
        <f>Лист1!M16</f>
        <v>524</v>
      </c>
      <c r="AW14" s="256" t="s">
        <v>73</v>
      </c>
      <c r="AX14" s="244"/>
    </row>
    <row r="15" spans="1:50" ht="18" customHeight="1" thickBot="1">
      <c r="B15" s="268"/>
      <c r="C15" s="267"/>
      <c r="D15" s="123"/>
      <c r="E15" s="122">
        <v>3</v>
      </c>
      <c r="F15" s="124"/>
      <c r="G15" s="123"/>
      <c r="H15" s="122"/>
      <c r="I15" s="124"/>
      <c r="J15" s="119"/>
      <c r="K15" s="120"/>
      <c r="L15" s="121"/>
      <c r="M15" s="120"/>
      <c r="N15" s="120"/>
      <c r="O15" s="120"/>
      <c r="P15" s="132"/>
      <c r="Q15" s="133">
        <v>2</v>
      </c>
      <c r="R15" s="134"/>
      <c r="S15" s="132"/>
      <c r="T15" s="133">
        <v>0</v>
      </c>
      <c r="U15" s="134"/>
      <c r="V15" s="132"/>
      <c r="W15" s="133"/>
      <c r="X15" s="134"/>
      <c r="Y15" s="132"/>
      <c r="Z15" s="133">
        <v>2</v>
      </c>
      <c r="AA15" s="134"/>
      <c r="AB15" s="174"/>
      <c r="AC15" s="174">
        <v>0</v>
      </c>
      <c r="AD15" s="174"/>
      <c r="AE15" s="132"/>
      <c r="AF15" s="133">
        <v>2</v>
      </c>
      <c r="AG15" s="135"/>
      <c r="AH15" s="132"/>
      <c r="AI15" s="133"/>
      <c r="AJ15" s="134"/>
      <c r="AK15" s="136"/>
      <c r="AL15" s="133"/>
      <c r="AM15" s="134"/>
      <c r="AN15" s="156"/>
      <c r="AO15" s="138"/>
      <c r="AP15" s="139"/>
      <c r="AQ15" s="261"/>
      <c r="AR15" s="248"/>
      <c r="AS15" s="251">
        <f>AS14/AT14</f>
        <v>1.0833333333333333</v>
      </c>
      <c r="AT15" s="252"/>
      <c r="AU15" s="253">
        <f>AU14/AV14</f>
        <v>0.95038167938931295</v>
      </c>
      <c r="AV15" s="254"/>
      <c r="AW15" s="257"/>
      <c r="AX15" s="244"/>
    </row>
    <row r="16" spans="1:50" ht="18" customHeight="1">
      <c r="B16" s="220">
        <v>4</v>
      </c>
      <c r="C16" s="266" t="str">
        <f>Лист1!D17</f>
        <v>«Куаныш-2»                                                    СКО</v>
      </c>
      <c r="D16" s="117">
        <f>R10</f>
        <v>3</v>
      </c>
      <c r="E16" s="113" t="str">
        <f>Q10</f>
        <v>:</v>
      </c>
      <c r="F16" s="118">
        <f>P10</f>
        <v>0</v>
      </c>
      <c r="G16" s="117">
        <v>3</v>
      </c>
      <c r="H16" s="113" t="s">
        <v>58</v>
      </c>
      <c r="I16" s="118">
        <v>0</v>
      </c>
      <c r="J16" s="117">
        <f>R14</f>
        <v>2</v>
      </c>
      <c r="K16" s="113" t="str">
        <f>Q14</f>
        <v>:</v>
      </c>
      <c r="L16" s="118">
        <f>P14</f>
        <v>3</v>
      </c>
      <c r="M16" s="113">
        <v>3</v>
      </c>
      <c r="N16" s="113" t="s">
        <v>58</v>
      </c>
      <c r="O16" s="113">
        <v>0</v>
      </c>
      <c r="P16" s="117"/>
      <c r="Q16" s="113"/>
      <c r="R16" s="118"/>
      <c r="S16" s="114"/>
      <c r="T16" s="115"/>
      <c r="U16" s="116"/>
      <c r="V16" s="114">
        <v>3</v>
      </c>
      <c r="W16" s="115" t="s">
        <v>58</v>
      </c>
      <c r="X16" s="116">
        <v>0</v>
      </c>
      <c r="Y16" s="114">
        <v>3</v>
      </c>
      <c r="Z16" s="115" t="s">
        <v>58</v>
      </c>
      <c r="AA16" s="116">
        <v>1</v>
      </c>
      <c r="AB16" s="113"/>
      <c r="AC16" s="113"/>
      <c r="AD16" s="113"/>
      <c r="AE16" s="114"/>
      <c r="AF16" s="115"/>
      <c r="AG16" s="128"/>
      <c r="AH16" s="117"/>
      <c r="AI16" s="128"/>
      <c r="AJ16" s="116"/>
      <c r="AK16" s="126">
        <v>3</v>
      </c>
      <c r="AL16" s="115" t="s">
        <v>58</v>
      </c>
      <c r="AM16" s="128">
        <v>0</v>
      </c>
      <c r="AN16" s="114"/>
      <c r="AO16" s="115"/>
      <c r="AP16" s="116"/>
      <c r="AQ16" s="260">
        <v>17</v>
      </c>
      <c r="AR16" s="247">
        <v>6</v>
      </c>
      <c r="AS16" s="8">
        <f>M16+D16+G16+J16+S16+V16+Y16+AE16+AK16</f>
        <v>20</v>
      </c>
      <c r="AT16" s="4">
        <f>O16+F16+I16+L16+U16+X16+AA16+AG16+AM16</f>
        <v>4</v>
      </c>
      <c r="AU16" s="4">
        <f>Лист1!M17</f>
        <v>571</v>
      </c>
      <c r="AV16" s="5">
        <f>Лист1!M18</f>
        <v>405</v>
      </c>
      <c r="AW16" s="256" t="s">
        <v>68</v>
      </c>
      <c r="AX16" s="244"/>
    </row>
    <row r="17" spans="2:52" ht="17.25" customHeight="1" thickBot="1">
      <c r="B17" s="268"/>
      <c r="C17" s="275"/>
      <c r="D17" s="123"/>
      <c r="E17" s="122">
        <v>3</v>
      </c>
      <c r="F17" s="124"/>
      <c r="G17" s="123"/>
      <c r="H17" s="122">
        <v>3</v>
      </c>
      <c r="I17" s="124"/>
      <c r="J17" s="123"/>
      <c r="K17" s="122">
        <v>1</v>
      </c>
      <c r="L17" s="124"/>
      <c r="M17" s="122"/>
      <c r="N17" s="122">
        <v>3</v>
      </c>
      <c r="O17" s="122"/>
      <c r="P17" s="123"/>
      <c r="Q17" s="122"/>
      <c r="R17" s="124"/>
      <c r="S17" s="132"/>
      <c r="T17" s="133"/>
      <c r="U17" s="134"/>
      <c r="V17" s="132"/>
      <c r="W17" s="133">
        <v>3</v>
      </c>
      <c r="X17" s="134"/>
      <c r="Y17" s="132"/>
      <c r="Z17" s="133">
        <v>3</v>
      </c>
      <c r="AA17" s="134"/>
      <c r="AB17" s="174"/>
      <c r="AC17" s="174"/>
      <c r="AD17" s="174"/>
      <c r="AE17" s="132"/>
      <c r="AF17" s="133"/>
      <c r="AG17" s="135"/>
      <c r="AH17" s="157"/>
      <c r="AI17" s="135"/>
      <c r="AJ17" s="134"/>
      <c r="AK17" s="136"/>
      <c r="AL17" s="133">
        <v>3</v>
      </c>
      <c r="AM17" s="135"/>
      <c r="AN17" s="132"/>
      <c r="AO17" s="133"/>
      <c r="AP17" s="134"/>
      <c r="AQ17" s="261"/>
      <c r="AR17" s="248"/>
      <c r="AS17" s="264">
        <f>AS16/AT16</f>
        <v>5</v>
      </c>
      <c r="AT17" s="265"/>
      <c r="AU17" s="245">
        <f>AU16/AV16</f>
        <v>1.4098765432098765</v>
      </c>
      <c r="AV17" s="246"/>
      <c r="AW17" s="257"/>
      <c r="AX17" s="244"/>
    </row>
    <row r="18" spans="2:52" ht="18" customHeight="1">
      <c r="B18" s="220">
        <f>Лист1!C19</f>
        <v>5</v>
      </c>
      <c r="C18" s="266" t="str">
        <f>Лист1!D19</f>
        <v>«Алматы-2»                                            г.Алматы</v>
      </c>
      <c r="D18" s="117">
        <f>U10</f>
        <v>0</v>
      </c>
      <c r="E18" s="113">
        <f>T10</f>
        <v>0</v>
      </c>
      <c r="F18" s="118">
        <f>S10</f>
        <v>0</v>
      </c>
      <c r="G18" s="117">
        <f>U12</f>
        <v>0</v>
      </c>
      <c r="H18" s="113" t="str">
        <f>T12</f>
        <v>:</v>
      </c>
      <c r="I18" s="118">
        <f>S12</f>
        <v>3</v>
      </c>
      <c r="J18" s="117">
        <v>3</v>
      </c>
      <c r="K18" s="113" t="s">
        <v>58</v>
      </c>
      <c r="L18" s="118">
        <v>1</v>
      </c>
      <c r="M18" s="113"/>
      <c r="N18" s="113"/>
      <c r="O18" s="113"/>
      <c r="P18" s="117">
        <f>U16</f>
        <v>0</v>
      </c>
      <c r="Q18" s="113">
        <f>T16</f>
        <v>0</v>
      </c>
      <c r="R18" s="118">
        <f>S16</f>
        <v>0</v>
      </c>
      <c r="S18" s="125"/>
      <c r="T18" s="125"/>
      <c r="U18" s="125"/>
      <c r="V18" s="114">
        <v>3</v>
      </c>
      <c r="W18" s="115" t="s">
        <v>58</v>
      </c>
      <c r="X18" s="116">
        <v>0</v>
      </c>
      <c r="Y18" s="114">
        <v>0</v>
      </c>
      <c r="Z18" s="115" t="s">
        <v>58</v>
      </c>
      <c r="AA18" s="116">
        <v>3</v>
      </c>
      <c r="AB18" s="113"/>
      <c r="AC18" s="113"/>
      <c r="AD18" s="113"/>
      <c r="AE18" s="114">
        <v>3</v>
      </c>
      <c r="AF18" s="115" t="s">
        <v>58</v>
      </c>
      <c r="AG18" s="128">
        <v>0</v>
      </c>
      <c r="AH18" s="117"/>
      <c r="AI18" s="128"/>
      <c r="AJ18" s="116"/>
      <c r="AK18" s="126">
        <v>3</v>
      </c>
      <c r="AL18" s="115" t="s">
        <v>58</v>
      </c>
      <c r="AM18" s="128">
        <v>0</v>
      </c>
      <c r="AN18" s="114">
        <v>3</v>
      </c>
      <c r="AO18" s="115" t="s">
        <v>58</v>
      </c>
      <c r="AP18" s="116">
        <v>1</v>
      </c>
      <c r="AQ18" s="260">
        <f>AO19+E19+H19+K19+Q19+W19+Z19+AF19+AL19</f>
        <v>15</v>
      </c>
      <c r="AR18" s="247">
        <v>5</v>
      </c>
      <c r="AS18" s="11">
        <f>AN18+D18+G18+J18+P18+V18+Y18+AE18+AK18</f>
        <v>15</v>
      </c>
      <c r="AT18" s="6">
        <f>AP18+F18+I18+L18+R18+X18+AA18+AG18+AM18</f>
        <v>8</v>
      </c>
      <c r="AU18" s="6">
        <f>Лист1!M19</f>
        <v>541</v>
      </c>
      <c r="AV18" s="32">
        <f>Лист1!M20</f>
        <v>464</v>
      </c>
      <c r="AW18" s="256" t="s">
        <v>69</v>
      </c>
      <c r="AX18" s="244"/>
    </row>
    <row r="19" spans="2:52" ht="18" customHeight="1" thickBot="1">
      <c r="B19" s="268"/>
      <c r="C19" s="267"/>
      <c r="D19" s="123"/>
      <c r="E19" s="122"/>
      <c r="F19" s="124"/>
      <c r="G19" s="123"/>
      <c r="H19" s="122">
        <v>0</v>
      </c>
      <c r="I19" s="124"/>
      <c r="J19" s="123"/>
      <c r="K19" s="122">
        <v>3</v>
      </c>
      <c r="L19" s="124"/>
      <c r="M19" s="122"/>
      <c r="N19" s="122"/>
      <c r="O19" s="122"/>
      <c r="P19" s="123"/>
      <c r="Q19" s="122"/>
      <c r="R19" s="124"/>
      <c r="S19" s="122"/>
      <c r="T19" s="122"/>
      <c r="U19" s="122"/>
      <c r="V19" s="132"/>
      <c r="W19" s="133">
        <v>3</v>
      </c>
      <c r="X19" s="134"/>
      <c r="Y19" s="132"/>
      <c r="Z19" s="133">
        <v>0</v>
      </c>
      <c r="AA19" s="134"/>
      <c r="AB19" s="174"/>
      <c r="AC19" s="174"/>
      <c r="AD19" s="174"/>
      <c r="AE19" s="132"/>
      <c r="AF19" s="133">
        <v>3</v>
      </c>
      <c r="AG19" s="135"/>
      <c r="AH19" s="157"/>
      <c r="AI19" s="135"/>
      <c r="AJ19" s="134"/>
      <c r="AK19" s="136"/>
      <c r="AL19" s="133">
        <v>3</v>
      </c>
      <c r="AM19" s="135"/>
      <c r="AN19" s="132"/>
      <c r="AO19" s="133">
        <v>3</v>
      </c>
      <c r="AP19" s="134"/>
      <c r="AQ19" s="261"/>
      <c r="AR19" s="248"/>
      <c r="AS19" s="251">
        <f>AS18/AT18</f>
        <v>1.875</v>
      </c>
      <c r="AT19" s="252"/>
      <c r="AU19" s="253">
        <f>AU18/AV18</f>
        <v>1.165948275862069</v>
      </c>
      <c r="AV19" s="254"/>
      <c r="AW19" s="257"/>
      <c r="AX19" s="244"/>
      <c r="AY19" s="3"/>
    </row>
    <row r="20" spans="2:52" ht="18" customHeight="1">
      <c r="B20" s="220">
        <f>Лист1!C21</f>
        <v>6</v>
      </c>
      <c r="C20" s="266" t="str">
        <f>Лист1!D21</f>
        <v>«Ару-Астана-2»                                                 г. Нур-Султан</v>
      </c>
      <c r="D20" s="117">
        <v>2</v>
      </c>
      <c r="E20" s="113" t="s">
        <v>58</v>
      </c>
      <c r="F20" s="118">
        <v>3</v>
      </c>
      <c r="G20" s="117">
        <f>X12</f>
        <v>0</v>
      </c>
      <c r="H20" s="113" t="str">
        <f>W12</f>
        <v>:</v>
      </c>
      <c r="I20" s="118">
        <f>V12</f>
        <v>3</v>
      </c>
      <c r="J20" s="117">
        <f>X14</f>
        <v>0</v>
      </c>
      <c r="K20" s="113">
        <f>W14</f>
        <v>0</v>
      </c>
      <c r="L20" s="118">
        <f>V14</f>
        <v>0</v>
      </c>
      <c r="M20" s="113"/>
      <c r="N20" s="113"/>
      <c r="O20" s="113"/>
      <c r="P20" s="117">
        <f>X16</f>
        <v>0</v>
      </c>
      <c r="Q20" s="113" t="str">
        <f>W16</f>
        <v>:</v>
      </c>
      <c r="R20" s="118">
        <f>V16</f>
        <v>3</v>
      </c>
      <c r="S20" s="117">
        <v>0</v>
      </c>
      <c r="T20" s="113" t="s">
        <v>58</v>
      </c>
      <c r="U20" s="118">
        <v>3</v>
      </c>
      <c r="V20" s="117"/>
      <c r="W20" s="113"/>
      <c r="X20" s="118"/>
      <c r="Y20" s="114">
        <v>0</v>
      </c>
      <c r="Z20" s="115" t="s">
        <v>58</v>
      </c>
      <c r="AA20" s="116">
        <v>3</v>
      </c>
      <c r="AB20" s="113"/>
      <c r="AC20" s="113"/>
      <c r="AD20" s="113"/>
      <c r="AE20" s="114">
        <v>1</v>
      </c>
      <c r="AF20" s="115" t="s">
        <v>58</v>
      </c>
      <c r="AG20" s="128">
        <v>3</v>
      </c>
      <c r="AH20" s="117">
        <v>0</v>
      </c>
      <c r="AI20" s="128" t="s">
        <v>58</v>
      </c>
      <c r="AJ20" s="116">
        <v>3</v>
      </c>
      <c r="AK20" s="126"/>
      <c r="AL20" s="115"/>
      <c r="AM20" s="128"/>
      <c r="AN20" s="114"/>
      <c r="AO20" s="115"/>
      <c r="AP20" s="116"/>
      <c r="AQ20" s="260">
        <f>AI21+E21+H21+K21+Q21+T21+Z21+AF21+AL21</f>
        <v>1</v>
      </c>
      <c r="AR20" s="247">
        <v>0</v>
      </c>
      <c r="AS20" s="8">
        <f>AH20+D20+G20+J20+P20+S20+Y20+AE20+AK20</f>
        <v>3</v>
      </c>
      <c r="AT20" s="4">
        <f>AJ20+F20+I20+L20+R20+U20+AA20+AG20+AM20</f>
        <v>21</v>
      </c>
      <c r="AU20" s="4">
        <f>Лист1!M21</f>
        <v>380</v>
      </c>
      <c r="AV20" s="5">
        <f>Лист1!M22</f>
        <v>568</v>
      </c>
      <c r="AW20" s="256" t="s">
        <v>76</v>
      </c>
      <c r="AX20" s="255"/>
      <c r="AY20" s="3"/>
      <c r="AZ20" s="19"/>
    </row>
    <row r="21" spans="2:52" ht="18" customHeight="1" thickBot="1">
      <c r="B21" s="268"/>
      <c r="C21" s="267"/>
      <c r="D21" s="123"/>
      <c r="E21" s="122">
        <v>1</v>
      </c>
      <c r="F21" s="124"/>
      <c r="G21" s="123"/>
      <c r="H21" s="122">
        <v>0</v>
      </c>
      <c r="I21" s="124"/>
      <c r="J21" s="123"/>
      <c r="K21" s="122"/>
      <c r="L21" s="124"/>
      <c r="M21" s="122"/>
      <c r="N21" s="122"/>
      <c r="O21" s="122"/>
      <c r="P21" s="123"/>
      <c r="Q21" s="122">
        <v>0</v>
      </c>
      <c r="R21" s="124"/>
      <c r="S21" s="123"/>
      <c r="T21" s="122">
        <v>0</v>
      </c>
      <c r="U21" s="124"/>
      <c r="V21" s="119"/>
      <c r="W21" s="120"/>
      <c r="X21" s="121"/>
      <c r="Y21" s="132"/>
      <c r="Z21" s="133">
        <v>0</v>
      </c>
      <c r="AA21" s="134"/>
      <c r="AB21" s="175"/>
      <c r="AC21" s="175"/>
      <c r="AD21" s="175"/>
      <c r="AE21" s="132"/>
      <c r="AF21" s="133">
        <v>0</v>
      </c>
      <c r="AG21" s="135"/>
      <c r="AH21" s="157"/>
      <c r="AI21" s="135">
        <v>0</v>
      </c>
      <c r="AJ21" s="134"/>
      <c r="AK21" s="136"/>
      <c r="AL21" s="133"/>
      <c r="AM21" s="135"/>
      <c r="AN21" s="132"/>
      <c r="AO21" s="133"/>
      <c r="AP21" s="134"/>
      <c r="AQ21" s="261"/>
      <c r="AR21" s="248"/>
      <c r="AS21" s="251">
        <f>AS20/AT20</f>
        <v>0.14285714285714285</v>
      </c>
      <c r="AT21" s="252"/>
      <c r="AU21" s="245">
        <f>AU20/AV20</f>
        <v>0.66901408450704225</v>
      </c>
      <c r="AV21" s="246"/>
      <c r="AW21" s="257"/>
      <c r="AX21" s="255"/>
    </row>
    <row r="22" spans="2:52" ht="18" customHeight="1">
      <c r="B22" s="220">
        <f>Лист1!C23</f>
        <v>7</v>
      </c>
      <c r="C22" s="266" t="str">
        <f>Лист1!D23</f>
        <v>«Алтай-4»                                              ВКО</v>
      </c>
      <c r="D22" s="117"/>
      <c r="E22" s="113"/>
      <c r="F22" s="118"/>
      <c r="G22" s="117"/>
      <c r="H22" s="113"/>
      <c r="I22" s="118"/>
      <c r="J22" s="117">
        <f>AA14</f>
        <v>2</v>
      </c>
      <c r="K22" s="113" t="str">
        <f>Z14</f>
        <v>:</v>
      </c>
      <c r="L22" s="118">
        <f>Y14</f>
        <v>3</v>
      </c>
      <c r="M22" s="113"/>
      <c r="N22" s="113"/>
      <c r="O22" s="113"/>
      <c r="P22" s="117">
        <v>1</v>
      </c>
      <c r="Q22" s="113" t="s">
        <v>58</v>
      </c>
      <c r="R22" s="118">
        <v>3</v>
      </c>
      <c r="S22" s="117">
        <v>3</v>
      </c>
      <c r="T22" s="113" t="s">
        <v>58</v>
      </c>
      <c r="U22" s="118">
        <f>Y18</f>
        <v>0</v>
      </c>
      <c r="V22" s="117">
        <v>3</v>
      </c>
      <c r="W22" s="113" t="s">
        <v>58</v>
      </c>
      <c r="X22" s="118">
        <f>Y20</f>
        <v>0</v>
      </c>
      <c r="Y22" s="113"/>
      <c r="Z22" s="113"/>
      <c r="AA22" s="113"/>
      <c r="AB22" s="176">
        <v>3</v>
      </c>
      <c r="AC22" s="177" t="s">
        <v>58</v>
      </c>
      <c r="AD22" s="178">
        <v>0</v>
      </c>
      <c r="AE22" s="126">
        <v>3</v>
      </c>
      <c r="AF22" s="115" t="s">
        <v>58</v>
      </c>
      <c r="AG22" s="128">
        <v>0</v>
      </c>
      <c r="AH22" s="117"/>
      <c r="AI22" s="128"/>
      <c r="AJ22" s="116"/>
      <c r="AK22" s="126"/>
      <c r="AL22" s="115"/>
      <c r="AM22" s="128"/>
      <c r="AN22" s="114"/>
      <c r="AO22" s="115"/>
      <c r="AP22" s="116"/>
      <c r="AQ22" s="260">
        <v>15</v>
      </c>
      <c r="AR22" s="247">
        <v>4</v>
      </c>
      <c r="AS22" s="8">
        <f>AB22+D22+G22+J22+P22+S22+V22+AE22+AK22</f>
        <v>15</v>
      </c>
      <c r="AT22" s="20">
        <f>AD22+F22+I22+L22+R22+U22+X22+AG22+AM22</f>
        <v>6</v>
      </c>
      <c r="AU22" s="6">
        <f>Лист1!M23</f>
        <v>474</v>
      </c>
      <c r="AV22" s="7">
        <f>Лист1!M24</f>
        <v>405</v>
      </c>
      <c r="AW22" s="256" t="s">
        <v>70</v>
      </c>
      <c r="AX22" s="258"/>
    </row>
    <row r="23" spans="2:52" ht="18" customHeight="1" thickBot="1">
      <c r="B23" s="268"/>
      <c r="C23" s="267"/>
      <c r="D23" s="123"/>
      <c r="E23" s="122"/>
      <c r="F23" s="124"/>
      <c r="G23" s="123"/>
      <c r="H23" s="122"/>
      <c r="I23" s="124"/>
      <c r="J23" s="123"/>
      <c r="K23" s="122">
        <v>1</v>
      </c>
      <c r="L23" s="124"/>
      <c r="M23" s="122"/>
      <c r="N23" s="122"/>
      <c r="O23" s="122"/>
      <c r="P23" s="123"/>
      <c r="Q23" s="122">
        <v>0</v>
      </c>
      <c r="R23" s="124"/>
      <c r="S23" s="123"/>
      <c r="T23" s="122">
        <v>3</v>
      </c>
      <c r="U23" s="124"/>
      <c r="V23" s="123"/>
      <c r="W23" s="122">
        <v>3</v>
      </c>
      <c r="X23" s="124"/>
      <c r="Y23" s="122"/>
      <c r="Z23" s="122"/>
      <c r="AA23" s="122"/>
      <c r="AB23" s="154"/>
      <c r="AC23" s="125">
        <v>3</v>
      </c>
      <c r="AD23" s="127"/>
      <c r="AE23" s="136"/>
      <c r="AF23" s="133">
        <v>3</v>
      </c>
      <c r="AG23" s="135"/>
      <c r="AH23" s="157"/>
      <c r="AI23" s="135"/>
      <c r="AJ23" s="134"/>
      <c r="AK23" s="137"/>
      <c r="AL23" s="138"/>
      <c r="AM23" s="155"/>
      <c r="AN23" s="132"/>
      <c r="AO23" s="133"/>
      <c r="AP23" s="134"/>
      <c r="AQ23" s="261"/>
      <c r="AR23" s="248"/>
      <c r="AS23" s="264">
        <f>AS22/AT22</f>
        <v>2.5</v>
      </c>
      <c r="AT23" s="265"/>
      <c r="AU23" s="253">
        <f>AU22/AV22</f>
        <v>1.1703703703703703</v>
      </c>
      <c r="AV23" s="254"/>
      <c r="AW23" s="257"/>
      <c r="AX23" s="258"/>
    </row>
    <row r="24" spans="2:52" ht="18" customHeight="1">
      <c r="B24" s="220">
        <f>Лист1!C25</f>
        <v>8</v>
      </c>
      <c r="C24" s="266" t="str">
        <f>Лист1!D25</f>
        <v>«Караганда-2»                         Карагандинская область</v>
      </c>
      <c r="D24" s="117"/>
      <c r="E24" s="113"/>
      <c r="F24" s="118"/>
      <c r="G24" s="117"/>
      <c r="H24" s="113"/>
      <c r="I24" s="118"/>
      <c r="J24" s="117">
        <f>AG14</f>
        <v>2</v>
      </c>
      <c r="K24" s="113" t="str">
        <f>AF14</f>
        <v>:</v>
      </c>
      <c r="L24" s="118">
        <f>AE14</f>
        <v>3</v>
      </c>
      <c r="M24" s="113"/>
      <c r="N24" s="113"/>
      <c r="O24" s="113"/>
      <c r="P24" s="117"/>
      <c r="Q24" s="113"/>
      <c r="R24" s="118"/>
      <c r="S24" s="117">
        <v>0</v>
      </c>
      <c r="T24" s="113" t="s">
        <v>58</v>
      </c>
      <c r="U24" s="118">
        <v>3</v>
      </c>
      <c r="V24" s="117">
        <v>3</v>
      </c>
      <c r="W24" s="113" t="s">
        <v>58</v>
      </c>
      <c r="X24" s="118">
        <v>1</v>
      </c>
      <c r="Y24" s="117">
        <f>AG22</f>
        <v>0</v>
      </c>
      <c r="Z24" s="113" t="str">
        <f>AF22</f>
        <v>:</v>
      </c>
      <c r="AA24" s="118">
        <f>AE22</f>
        <v>3</v>
      </c>
      <c r="AB24" s="125"/>
      <c r="AC24" s="125"/>
      <c r="AD24" s="125"/>
      <c r="AE24" s="117"/>
      <c r="AF24" s="113"/>
      <c r="AG24" s="113"/>
      <c r="AH24" s="114">
        <v>3</v>
      </c>
      <c r="AI24" s="115" t="s">
        <v>58</v>
      </c>
      <c r="AJ24" s="116">
        <v>0</v>
      </c>
      <c r="AK24" s="126">
        <v>3</v>
      </c>
      <c r="AL24" s="115" t="s">
        <v>58</v>
      </c>
      <c r="AM24" s="128">
        <v>1</v>
      </c>
      <c r="AN24" s="114"/>
      <c r="AO24" s="115"/>
      <c r="AP24" s="116"/>
      <c r="AQ24" s="260">
        <f>AI25+E25+H25+K25+Q25+T25+W25+Z25+AL25</f>
        <v>10</v>
      </c>
      <c r="AR24" s="247">
        <v>3</v>
      </c>
      <c r="AS24" s="11">
        <f>AH24+D24+G24+J24+P24+S24+V24+Y24+AK24</f>
        <v>11</v>
      </c>
      <c r="AT24" s="6">
        <f>AJ24+F24+I24+L24+R24+U24+X24+AA24+AM24</f>
        <v>11</v>
      </c>
      <c r="AU24" s="4">
        <f>Лист1!M25</f>
        <v>466</v>
      </c>
      <c r="AV24" s="63">
        <f>Лист1!M26</f>
        <v>433</v>
      </c>
      <c r="AW24" s="256" t="s">
        <v>72</v>
      </c>
      <c r="AX24" s="258"/>
    </row>
    <row r="25" spans="2:52" ht="18" customHeight="1" thickBot="1">
      <c r="B25" s="268"/>
      <c r="C25" s="267"/>
      <c r="D25" s="123"/>
      <c r="E25" s="122"/>
      <c r="F25" s="124"/>
      <c r="G25" s="123"/>
      <c r="H25" s="122"/>
      <c r="I25" s="124"/>
      <c r="J25" s="123"/>
      <c r="K25" s="122">
        <v>1</v>
      </c>
      <c r="L25" s="124"/>
      <c r="M25" s="122"/>
      <c r="N25" s="122"/>
      <c r="O25" s="122"/>
      <c r="P25" s="123"/>
      <c r="Q25" s="122"/>
      <c r="R25" s="124"/>
      <c r="S25" s="123"/>
      <c r="T25" s="122">
        <v>0</v>
      </c>
      <c r="U25" s="124"/>
      <c r="V25" s="123"/>
      <c r="W25" s="122">
        <v>3</v>
      </c>
      <c r="X25" s="124"/>
      <c r="Y25" s="123"/>
      <c r="Z25" s="122">
        <v>0</v>
      </c>
      <c r="AA25" s="124"/>
      <c r="AB25" s="120"/>
      <c r="AC25" s="120"/>
      <c r="AD25" s="120"/>
      <c r="AE25" s="119"/>
      <c r="AF25" s="120"/>
      <c r="AG25" s="120"/>
      <c r="AH25" s="132"/>
      <c r="AI25" s="133">
        <v>3</v>
      </c>
      <c r="AJ25" s="134"/>
      <c r="AK25" s="136"/>
      <c r="AL25" s="133">
        <v>3</v>
      </c>
      <c r="AM25" s="135"/>
      <c r="AN25" s="132"/>
      <c r="AO25" s="133"/>
      <c r="AP25" s="134"/>
      <c r="AQ25" s="261"/>
      <c r="AR25" s="248"/>
      <c r="AS25" s="262">
        <f>AS24/AT24</f>
        <v>1</v>
      </c>
      <c r="AT25" s="263"/>
      <c r="AU25" s="249">
        <f>AU24/AV24</f>
        <v>1.0762124711316396</v>
      </c>
      <c r="AV25" s="250"/>
      <c r="AW25" s="257"/>
      <c r="AX25" s="258"/>
    </row>
    <row r="26" spans="2:52" s="55" customFormat="1" ht="18" customHeight="1">
      <c r="B26" s="220">
        <f>Лист1!C27</f>
        <v>9</v>
      </c>
      <c r="C26" s="266" t="str">
        <f>Лист1!D27</f>
        <v>«Айқаракөз-2»                                    Алматинская область</v>
      </c>
      <c r="D26" s="117">
        <v>3</v>
      </c>
      <c r="E26" s="113" t="s">
        <v>58</v>
      </c>
      <c r="F26" s="118">
        <f>AK10</f>
        <v>0</v>
      </c>
      <c r="G26" s="117">
        <v>0</v>
      </c>
      <c r="H26" s="113" t="s">
        <v>58</v>
      </c>
      <c r="I26" s="118">
        <v>3</v>
      </c>
      <c r="J26" s="117"/>
      <c r="K26" s="113"/>
      <c r="L26" s="118"/>
      <c r="M26" s="113"/>
      <c r="N26" s="113"/>
      <c r="O26" s="113"/>
      <c r="P26" s="117">
        <f>AM16</f>
        <v>0</v>
      </c>
      <c r="Q26" s="113" t="str">
        <f>AL16</f>
        <v>:</v>
      </c>
      <c r="R26" s="118">
        <f>AK16</f>
        <v>3</v>
      </c>
      <c r="S26" s="117">
        <f>AM18</f>
        <v>0</v>
      </c>
      <c r="T26" s="113" t="str">
        <f>AL18</f>
        <v>:</v>
      </c>
      <c r="U26" s="118">
        <f>AK18</f>
        <v>3</v>
      </c>
      <c r="V26" s="117"/>
      <c r="W26" s="113"/>
      <c r="X26" s="118"/>
      <c r="Y26" s="117"/>
      <c r="Z26" s="113"/>
      <c r="AA26" s="113"/>
      <c r="AB26" s="113"/>
      <c r="AC26" s="113"/>
      <c r="AD26" s="113"/>
      <c r="AE26" s="117">
        <f>AM24</f>
        <v>1</v>
      </c>
      <c r="AF26" s="113" t="str">
        <f>AL24</f>
        <v>:</v>
      </c>
      <c r="AG26" s="113">
        <f>AK24</f>
        <v>3</v>
      </c>
      <c r="AH26" s="114"/>
      <c r="AI26" s="115"/>
      <c r="AJ26" s="116"/>
      <c r="AK26" s="125"/>
      <c r="AL26" s="125"/>
      <c r="AM26" s="125"/>
      <c r="AN26" s="129">
        <v>1</v>
      </c>
      <c r="AO26" s="130" t="s">
        <v>58</v>
      </c>
      <c r="AP26" s="131">
        <v>3</v>
      </c>
      <c r="AQ26" s="260">
        <f>AO27+E27+H27+K27+Q27+T27+W27+Z27+AF27</f>
        <v>3</v>
      </c>
      <c r="AR26" s="247">
        <v>1</v>
      </c>
      <c r="AS26" s="11">
        <f>AN26+D26+G26+J26+P26+S26+V26+Y26+AE26</f>
        <v>5</v>
      </c>
      <c r="AT26" s="6">
        <f>AP26+F26+I26+L26+R26+U26+X26+AA26+AG26</f>
        <v>15</v>
      </c>
      <c r="AU26" s="4">
        <f>Лист1!M27</f>
        <v>386</v>
      </c>
      <c r="AV26" s="63">
        <f>Лист1!M28</f>
        <v>450</v>
      </c>
      <c r="AW26" s="256" t="s">
        <v>74</v>
      </c>
      <c r="AX26" s="258"/>
    </row>
    <row r="27" spans="2:52" s="55" customFormat="1" ht="18" customHeight="1" thickBot="1">
      <c r="B27" s="268"/>
      <c r="C27" s="267"/>
      <c r="D27" s="123"/>
      <c r="E27" s="122">
        <v>3</v>
      </c>
      <c r="F27" s="124"/>
      <c r="G27" s="123"/>
      <c r="H27" s="122">
        <v>0</v>
      </c>
      <c r="I27" s="124"/>
      <c r="J27" s="123"/>
      <c r="K27" s="122"/>
      <c r="L27" s="124"/>
      <c r="M27" s="122"/>
      <c r="N27" s="122"/>
      <c r="O27" s="122"/>
      <c r="P27" s="123"/>
      <c r="Q27" s="122">
        <v>0</v>
      </c>
      <c r="R27" s="124"/>
      <c r="S27" s="123"/>
      <c r="T27" s="122">
        <v>0</v>
      </c>
      <c r="U27" s="124"/>
      <c r="V27" s="123"/>
      <c r="W27" s="122"/>
      <c r="X27" s="124"/>
      <c r="Y27" s="123"/>
      <c r="Z27" s="122"/>
      <c r="AA27" s="122"/>
      <c r="AB27" s="122"/>
      <c r="AC27" s="122"/>
      <c r="AD27" s="122"/>
      <c r="AE27" s="123"/>
      <c r="AF27" s="122">
        <v>0</v>
      </c>
      <c r="AG27" s="122"/>
      <c r="AH27" s="132"/>
      <c r="AI27" s="133"/>
      <c r="AJ27" s="134"/>
      <c r="AK27" s="122"/>
      <c r="AL27" s="122"/>
      <c r="AM27" s="122"/>
      <c r="AN27" s="132"/>
      <c r="AO27" s="133">
        <v>0</v>
      </c>
      <c r="AP27" s="134"/>
      <c r="AQ27" s="261"/>
      <c r="AR27" s="248"/>
      <c r="AS27" s="262">
        <f>AS26/AT26</f>
        <v>0.33333333333333331</v>
      </c>
      <c r="AT27" s="263"/>
      <c r="AU27" s="249">
        <f>AU26/AV26</f>
        <v>0.85777777777777775</v>
      </c>
      <c r="AV27" s="250"/>
      <c r="AW27" s="257"/>
      <c r="AX27" s="258"/>
    </row>
    <row r="28" spans="2:52">
      <c r="B28" s="25"/>
      <c r="C28" s="25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M28" s="57"/>
      <c r="AN28" s="57"/>
      <c r="AO28" s="57"/>
      <c r="AP28" s="57"/>
      <c r="AQ28" s="57"/>
      <c r="AR28" s="57"/>
      <c r="AS28" s="25"/>
      <c r="AT28" s="25"/>
      <c r="AU28" s="25"/>
      <c r="AV28" s="25"/>
      <c r="AW28" s="25"/>
    </row>
    <row r="29" spans="2:52">
      <c r="B29" s="25"/>
      <c r="C29" s="25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M29" s="57"/>
      <c r="AN29" s="57"/>
      <c r="AO29" s="57"/>
      <c r="AP29" s="57"/>
      <c r="AQ29" s="57"/>
      <c r="AR29" s="57"/>
      <c r="AS29" s="25"/>
      <c r="AT29" s="25"/>
      <c r="AU29" s="25"/>
      <c r="AV29" s="25"/>
      <c r="AW29" s="25"/>
    </row>
    <row r="30" spans="2:52" ht="18.75">
      <c r="B30" s="140" t="s">
        <v>66</v>
      </c>
      <c r="C30" s="25"/>
      <c r="D30" s="158"/>
      <c r="E30" s="158"/>
      <c r="F30" s="57"/>
      <c r="G30" s="112"/>
      <c r="H30" s="112" t="s">
        <v>67</v>
      </c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T30" s="25"/>
      <c r="U30" s="112" t="s">
        <v>65</v>
      </c>
      <c r="V30" s="57"/>
      <c r="W30" s="57"/>
      <c r="X30" s="57"/>
      <c r="Y30" s="112"/>
      <c r="Z30" s="112"/>
      <c r="AA30" s="112"/>
      <c r="AB30" s="112"/>
      <c r="AC30" s="112"/>
      <c r="AD30" s="112"/>
      <c r="AE30" s="57"/>
      <c r="AF30" s="57"/>
      <c r="AG30" s="57"/>
      <c r="AH30" s="57"/>
      <c r="AI30" s="57"/>
      <c r="AJ30" s="57"/>
      <c r="AK30" s="57"/>
      <c r="AM30" s="57"/>
      <c r="AN30" s="57"/>
      <c r="AO30" s="57"/>
      <c r="AP30" s="57"/>
      <c r="AQ30" s="57"/>
      <c r="AR30" s="57"/>
      <c r="AS30" s="25"/>
      <c r="AT30" s="25"/>
      <c r="AU30" s="140" t="s">
        <v>59</v>
      </c>
      <c r="AV30" s="140"/>
      <c r="AW30" s="25"/>
      <c r="AX30" s="2"/>
    </row>
    <row r="31" spans="2:52" ht="15" customHeight="1">
      <c r="L31" s="12"/>
      <c r="M31" s="53"/>
      <c r="N31" s="53"/>
      <c r="O31" s="53"/>
      <c r="X31" s="12"/>
    </row>
    <row r="37" ht="15" customHeight="1"/>
  </sheetData>
  <mergeCells count="92">
    <mergeCell ref="AX26:AX27"/>
    <mergeCell ref="AS27:AT27"/>
    <mergeCell ref="AU27:AV27"/>
    <mergeCell ref="B26:B27"/>
    <mergeCell ref="C26:C27"/>
    <mergeCell ref="AQ26:AQ27"/>
    <mergeCell ref="AR26:AR27"/>
    <mergeCell ref="AW26:AW27"/>
    <mergeCell ref="AQ8:AQ9"/>
    <mergeCell ref="B7:C7"/>
    <mergeCell ref="P8:R9"/>
    <mergeCell ref="G8:I9"/>
    <mergeCell ref="B8:B9"/>
    <mergeCell ref="C8:C9"/>
    <mergeCell ref="D8:F9"/>
    <mergeCell ref="V8:X9"/>
    <mergeCell ref="S8:U9"/>
    <mergeCell ref="J8:O9"/>
    <mergeCell ref="AS7:AW7"/>
    <mergeCell ref="AS8:AT9"/>
    <mergeCell ref="AW8:AW9"/>
    <mergeCell ref="AR8:AR9"/>
    <mergeCell ref="AU8:AV9"/>
    <mergeCell ref="C14:C15"/>
    <mergeCell ref="B18:B19"/>
    <mergeCell ref="B14:B15"/>
    <mergeCell ref="B10:B11"/>
    <mergeCell ref="C12:C13"/>
    <mergeCell ref="C10:C11"/>
    <mergeCell ref="C16:C17"/>
    <mergeCell ref="B16:B17"/>
    <mergeCell ref="B12:B13"/>
    <mergeCell ref="AQ14:AQ15"/>
    <mergeCell ref="AQ10:AQ11"/>
    <mergeCell ref="AS11:AT11"/>
    <mergeCell ref="AR10:AR11"/>
    <mergeCell ref="AQ12:AQ13"/>
    <mergeCell ref="C20:C21"/>
    <mergeCell ref="C18:C19"/>
    <mergeCell ref="B24:B25"/>
    <mergeCell ref="C24:C25"/>
    <mergeCell ref="C22:C23"/>
    <mergeCell ref="B22:B23"/>
    <mergeCell ref="B20:B21"/>
    <mergeCell ref="AQ24:AQ25"/>
    <mergeCell ref="AQ20:AQ21"/>
    <mergeCell ref="AQ18:AQ19"/>
    <mergeCell ref="AQ22:AQ23"/>
    <mergeCell ref="AU19:AV19"/>
    <mergeCell ref="AS25:AT25"/>
    <mergeCell ref="AS23:AT23"/>
    <mergeCell ref="AS21:AT21"/>
    <mergeCell ref="AR24:AR25"/>
    <mergeCell ref="AX18:AX19"/>
    <mergeCell ref="AX8:AX9"/>
    <mergeCell ref="AW14:AW15"/>
    <mergeCell ref="AX12:AX13"/>
    <mergeCell ref="AW10:AW11"/>
    <mergeCell ref="AX10:AX11"/>
    <mergeCell ref="AX14:AX15"/>
    <mergeCell ref="AW18:AW19"/>
    <mergeCell ref="AW16:AW17"/>
    <mergeCell ref="AW12:AW13"/>
    <mergeCell ref="AX20:AX21"/>
    <mergeCell ref="AW24:AW25"/>
    <mergeCell ref="AW20:AW21"/>
    <mergeCell ref="AX22:AX23"/>
    <mergeCell ref="AX24:AX25"/>
    <mergeCell ref="AW22:AW23"/>
    <mergeCell ref="AR18:AR19"/>
    <mergeCell ref="AU25:AV25"/>
    <mergeCell ref="AS19:AT19"/>
    <mergeCell ref="AR20:AR21"/>
    <mergeCell ref="AR22:AR23"/>
    <mergeCell ref="AU23:AV23"/>
    <mergeCell ref="AU21:AV21"/>
    <mergeCell ref="AE8:AJ9"/>
    <mergeCell ref="D7:AP7"/>
    <mergeCell ref="AK8:AP9"/>
    <mergeCell ref="Y8:AD9"/>
    <mergeCell ref="AX16:AX17"/>
    <mergeCell ref="AU17:AV17"/>
    <mergeCell ref="AU13:AV13"/>
    <mergeCell ref="AR14:AR15"/>
    <mergeCell ref="AS15:AT15"/>
    <mergeCell ref="AS13:AT13"/>
    <mergeCell ref="AR12:AR13"/>
    <mergeCell ref="AR16:AR17"/>
    <mergeCell ref="AS17:AT17"/>
    <mergeCell ref="AQ16:AQ17"/>
    <mergeCell ref="AU11:AV11"/>
    <mergeCell ref="AU15:AV15"/>
  </mergeCells>
  <phoneticPr fontId="0" type="noConversion"/>
  <pageMargins left="0.17" right="0.16" top="0.33" bottom="0.35433070866141736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6"/>
  <sheetViews>
    <sheetView topLeftCell="B1" zoomScale="110" zoomScaleNormal="110" workbookViewId="0">
      <selection activeCell="T32" sqref="T32:T33"/>
    </sheetView>
  </sheetViews>
  <sheetFormatPr defaultColWidth="9.140625" defaultRowHeight="15"/>
  <cols>
    <col min="1" max="1" width="3.140625" style="14" customWidth="1"/>
    <col min="2" max="2" width="23.42578125" style="14" customWidth="1"/>
    <col min="3" max="3" width="6" style="25" customWidth="1"/>
    <col min="4" max="4" width="6.28515625" style="25" customWidth="1"/>
    <col min="5" max="5" width="6.42578125" style="25" customWidth="1"/>
    <col min="6" max="6" width="6.28515625" style="14" customWidth="1"/>
    <col min="7" max="7" width="6" style="14" customWidth="1"/>
    <col min="8" max="8" width="6.7109375" style="14" customWidth="1"/>
    <col min="9" max="9" width="6.28515625" style="14" customWidth="1"/>
    <col min="10" max="10" width="6.5703125" style="14" customWidth="1"/>
    <col min="11" max="11" width="6.140625" style="14" customWidth="1"/>
    <col min="12" max="12" width="5" style="14" customWidth="1"/>
    <col min="13" max="13" width="6.85546875" style="14" customWidth="1"/>
    <col min="14" max="14" width="6.28515625" style="14" customWidth="1"/>
    <col min="15" max="15" width="5.42578125" style="14" customWidth="1"/>
    <col min="16" max="16" width="6.5703125" style="14" customWidth="1"/>
    <col min="17" max="17" width="6.85546875" style="14" customWidth="1"/>
    <col min="18" max="18" width="5.7109375" style="25" customWidth="1"/>
    <col min="19" max="19" width="6" style="25" customWidth="1"/>
    <col min="20" max="20" width="7" style="25" customWidth="1"/>
    <col min="21" max="16384" width="9.140625" style="14"/>
  </cols>
  <sheetData>
    <row r="1" spans="1:24" ht="18" customHeight="1" thickBot="1">
      <c r="A1" s="80"/>
      <c r="B1" s="80"/>
      <c r="C1" s="80"/>
      <c r="D1" s="80"/>
      <c r="E1" s="80"/>
      <c r="F1" s="80"/>
      <c r="G1" s="80"/>
      <c r="H1" s="79" t="s">
        <v>17</v>
      </c>
      <c r="I1" s="79"/>
      <c r="J1" s="81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37"/>
      <c r="W1" s="37"/>
      <c r="X1" s="37"/>
    </row>
    <row r="2" spans="1:24" ht="18" customHeight="1" thickBot="1">
      <c r="A2" s="325" t="s">
        <v>0</v>
      </c>
      <c r="B2" s="330" t="s">
        <v>18</v>
      </c>
      <c r="C2" s="82"/>
      <c r="D2" s="106" t="s">
        <v>41</v>
      </c>
      <c r="E2" s="83"/>
      <c r="F2" s="70"/>
      <c r="G2" s="71"/>
      <c r="H2" s="72"/>
      <c r="I2" s="82"/>
      <c r="J2" s="71"/>
      <c r="K2" s="83"/>
      <c r="L2" s="82"/>
      <c r="M2" s="106" t="s">
        <v>38</v>
      </c>
      <c r="N2" s="83"/>
      <c r="O2" s="82"/>
      <c r="P2" s="71" t="s">
        <v>19</v>
      </c>
      <c r="Q2" s="83"/>
      <c r="R2" s="314" t="s">
        <v>20</v>
      </c>
      <c r="S2" s="315"/>
      <c r="T2" s="315"/>
      <c r="U2" s="316"/>
      <c r="V2" s="37"/>
      <c r="W2" s="37"/>
      <c r="X2" s="37"/>
    </row>
    <row r="3" spans="1:24" ht="41.25" customHeight="1" thickBot="1">
      <c r="A3" s="326"/>
      <c r="B3" s="331"/>
      <c r="C3" s="311" t="s">
        <v>47</v>
      </c>
      <c r="D3" s="312"/>
      <c r="E3" s="313"/>
      <c r="F3" s="301"/>
      <c r="G3" s="302"/>
      <c r="H3" s="303"/>
      <c r="I3" s="301"/>
      <c r="J3" s="302"/>
      <c r="K3" s="303"/>
      <c r="L3" s="311" t="s">
        <v>36</v>
      </c>
      <c r="M3" s="312"/>
      <c r="N3" s="313"/>
      <c r="O3" s="311" t="s">
        <v>34</v>
      </c>
      <c r="P3" s="312"/>
      <c r="Q3" s="313"/>
      <c r="R3" s="317"/>
      <c r="S3" s="318"/>
      <c r="T3" s="318"/>
      <c r="U3" s="319"/>
      <c r="V3" s="37"/>
      <c r="W3" s="37"/>
      <c r="X3" s="37"/>
    </row>
    <row r="4" spans="1:24" ht="18" customHeight="1" thickBot="1">
      <c r="A4" s="326"/>
      <c r="B4" s="331"/>
      <c r="C4" s="304" t="s">
        <v>46</v>
      </c>
      <c r="D4" s="305"/>
      <c r="E4" s="306"/>
      <c r="F4" s="304"/>
      <c r="G4" s="305"/>
      <c r="H4" s="306"/>
      <c r="I4" s="304"/>
      <c r="J4" s="305"/>
      <c r="K4" s="306"/>
      <c r="L4" s="304" t="s">
        <v>39</v>
      </c>
      <c r="M4" s="305"/>
      <c r="N4" s="306"/>
      <c r="O4" s="304" t="s">
        <v>37</v>
      </c>
      <c r="P4" s="305"/>
      <c r="Q4" s="306"/>
      <c r="R4" s="320"/>
      <c r="S4" s="321"/>
      <c r="T4" s="321"/>
      <c r="U4" s="322"/>
      <c r="V4" s="37"/>
      <c r="W4" s="37"/>
      <c r="X4" s="37"/>
    </row>
    <row r="5" spans="1:24" ht="18" customHeight="1">
      <c r="A5" s="326"/>
      <c r="B5" s="331"/>
      <c r="C5" s="309" t="s">
        <v>21</v>
      </c>
      <c r="D5" s="310"/>
      <c r="E5" s="73" t="s">
        <v>22</v>
      </c>
      <c r="F5" s="309" t="s">
        <v>21</v>
      </c>
      <c r="G5" s="310"/>
      <c r="H5" s="73" t="s">
        <v>22</v>
      </c>
      <c r="I5" s="309" t="s">
        <v>21</v>
      </c>
      <c r="J5" s="310"/>
      <c r="K5" s="73" t="s">
        <v>22</v>
      </c>
      <c r="L5" s="309" t="s">
        <v>21</v>
      </c>
      <c r="M5" s="310"/>
      <c r="N5" s="39" t="s">
        <v>22</v>
      </c>
      <c r="O5" s="309" t="s">
        <v>21</v>
      </c>
      <c r="P5" s="310"/>
      <c r="Q5" s="39" t="s">
        <v>22</v>
      </c>
      <c r="R5" s="309" t="s">
        <v>21</v>
      </c>
      <c r="S5" s="310"/>
      <c r="T5" s="39" t="s">
        <v>22</v>
      </c>
      <c r="U5" s="323" t="s">
        <v>23</v>
      </c>
      <c r="V5" s="37"/>
      <c r="W5" s="37"/>
      <c r="X5" s="37"/>
    </row>
    <row r="6" spans="1:24" ht="18" customHeight="1">
      <c r="A6" s="326"/>
      <c r="B6" s="331"/>
      <c r="C6" s="95" t="s">
        <v>29</v>
      </c>
      <c r="D6" s="84"/>
      <c r="E6" s="40" t="s">
        <v>24</v>
      </c>
      <c r="F6" s="84" t="s">
        <v>29</v>
      </c>
      <c r="G6" s="84"/>
      <c r="H6" s="40" t="s">
        <v>24</v>
      </c>
      <c r="I6" s="84" t="s">
        <v>29</v>
      </c>
      <c r="J6" s="84"/>
      <c r="K6" s="40" t="s">
        <v>24</v>
      </c>
      <c r="L6" s="84" t="s">
        <v>29</v>
      </c>
      <c r="M6" s="84"/>
      <c r="N6" s="40" t="s">
        <v>24</v>
      </c>
      <c r="O6" s="84" t="s">
        <v>29</v>
      </c>
      <c r="P6" s="84"/>
      <c r="Q6" s="40" t="s">
        <v>24</v>
      </c>
      <c r="R6" s="84" t="s">
        <v>29</v>
      </c>
      <c r="S6" s="84"/>
      <c r="T6" s="40" t="s">
        <v>24</v>
      </c>
      <c r="U6" s="323"/>
      <c r="V6" s="37"/>
      <c r="W6" s="37"/>
      <c r="X6" s="37"/>
    </row>
    <row r="7" spans="1:24" ht="18" customHeight="1" thickBot="1">
      <c r="A7" s="327"/>
      <c r="B7" s="332"/>
      <c r="C7" s="328" t="s">
        <v>25</v>
      </c>
      <c r="D7" s="329"/>
      <c r="E7" s="74" t="s">
        <v>26</v>
      </c>
      <c r="F7" s="307" t="s">
        <v>25</v>
      </c>
      <c r="G7" s="308"/>
      <c r="H7" s="74" t="s">
        <v>26</v>
      </c>
      <c r="I7" s="307" t="s">
        <v>25</v>
      </c>
      <c r="J7" s="308"/>
      <c r="K7" s="74" t="s">
        <v>26</v>
      </c>
      <c r="L7" s="307" t="s">
        <v>25</v>
      </c>
      <c r="M7" s="308"/>
      <c r="N7" s="74" t="s">
        <v>26</v>
      </c>
      <c r="O7" s="307" t="s">
        <v>25</v>
      </c>
      <c r="P7" s="308"/>
      <c r="Q7" s="74" t="s">
        <v>26</v>
      </c>
      <c r="R7" s="307" t="s">
        <v>25</v>
      </c>
      <c r="S7" s="308"/>
      <c r="T7" s="74" t="s">
        <v>26</v>
      </c>
      <c r="U7" s="324"/>
      <c r="V7" s="37"/>
      <c r="W7" s="37"/>
      <c r="X7" s="37"/>
    </row>
    <row r="8" spans="1:24" ht="17.100000000000001" customHeight="1">
      <c r="A8" s="289">
        <v>1</v>
      </c>
      <c r="B8" s="295" t="str">
        <f>Лист1!D11</f>
        <v>«Жетысу-2»                                    Алматинская область</v>
      </c>
      <c r="C8" s="85">
        <f>Лист2!AS10</f>
        <v>3</v>
      </c>
      <c r="D8" s="86">
        <f>Лист2!AU10</f>
        <v>277</v>
      </c>
      <c r="E8" s="288">
        <f>Лист2!AQ10</f>
        <v>2</v>
      </c>
      <c r="F8" s="85"/>
      <c r="G8" s="86"/>
      <c r="H8" s="286"/>
      <c r="I8" s="85"/>
      <c r="J8" s="86"/>
      <c r="K8" s="286"/>
      <c r="L8" s="96">
        <v>16</v>
      </c>
      <c r="M8" s="97">
        <v>538</v>
      </c>
      <c r="N8" s="286">
        <v>14</v>
      </c>
      <c r="O8" s="96">
        <v>3</v>
      </c>
      <c r="P8" s="97">
        <v>210</v>
      </c>
      <c r="Q8" s="286">
        <v>3</v>
      </c>
      <c r="R8" s="33">
        <f>C8+F8+I8+L8+O8</f>
        <v>22</v>
      </c>
      <c r="S8" s="34">
        <f>D8+G8+J8+M8+P8</f>
        <v>1025</v>
      </c>
      <c r="T8" s="333">
        <f>E8+H8+K8+N8+Q8</f>
        <v>19</v>
      </c>
      <c r="U8" s="298"/>
      <c r="V8" s="37"/>
      <c r="W8" s="37"/>
      <c r="X8" s="37"/>
    </row>
    <row r="9" spans="1:24" ht="17.100000000000001" customHeight="1" thickBot="1">
      <c r="A9" s="290"/>
      <c r="B9" s="296"/>
      <c r="C9" s="87">
        <f>Лист2!AT10</f>
        <v>14</v>
      </c>
      <c r="D9" s="88">
        <f>Лист2!AV10</f>
        <v>395</v>
      </c>
      <c r="E9" s="287"/>
      <c r="F9" s="87"/>
      <c r="G9" s="88"/>
      <c r="H9" s="287"/>
      <c r="I9" s="87"/>
      <c r="J9" s="88"/>
      <c r="K9" s="287"/>
      <c r="L9" s="98">
        <v>8</v>
      </c>
      <c r="M9" s="99">
        <v>507</v>
      </c>
      <c r="N9" s="287"/>
      <c r="O9" s="98">
        <v>16</v>
      </c>
      <c r="P9" s="99">
        <v>301</v>
      </c>
      <c r="Q9" s="287"/>
      <c r="R9" s="36">
        <f>C9+F9+I9+L9+O9</f>
        <v>38</v>
      </c>
      <c r="S9" s="41">
        <f>D9+G9+J9+M9+P9</f>
        <v>1203</v>
      </c>
      <c r="T9" s="334"/>
      <c r="U9" s="299"/>
      <c r="V9" s="37"/>
      <c r="W9" s="37"/>
      <c r="X9" s="37"/>
    </row>
    <row r="10" spans="1:24" ht="17.100000000000001" customHeight="1" thickTop="1" thickBot="1">
      <c r="A10" s="291"/>
      <c r="B10" s="297"/>
      <c r="C10" s="89">
        <f>Лист2!AS11</f>
        <v>0.21428571428571427</v>
      </c>
      <c r="D10" s="76">
        <f>Лист2!AU11</f>
        <v>0.70126582278481009</v>
      </c>
      <c r="E10" s="42">
        <f>Лист2!AR10</f>
        <v>1</v>
      </c>
      <c r="F10" s="75"/>
      <c r="G10" s="76"/>
      <c r="H10" s="42"/>
      <c r="I10" s="75"/>
      <c r="J10" s="76"/>
      <c r="K10" s="42"/>
      <c r="L10" s="69">
        <f>L8/L9</f>
        <v>2</v>
      </c>
      <c r="M10" s="105">
        <f>M8/M9</f>
        <v>1.0611439842209074</v>
      </c>
      <c r="N10" s="100">
        <v>5</v>
      </c>
      <c r="O10" s="69">
        <f>O8/O9</f>
        <v>0.1875</v>
      </c>
      <c r="P10" s="105">
        <f>P8/P9</f>
        <v>0.69767441860465118</v>
      </c>
      <c r="Q10" s="100">
        <v>1</v>
      </c>
      <c r="R10" s="75">
        <f>R8/R9</f>
        <v>0.57894736842105265</v>
      </c>
      <c r="S10" s="76">
        <f>S8/S9</f>
        <v>0.85203657522859522</v>
      </c>
      <c r="T10" s="43">
        <f>E10+H10+K10+N10+Q10</f>
        <v>7</v>
      </c>
      <c r="U10" s="300"/>
      <c r="V10" s="37"/>
      <c r="W10" s="37"/>
      <c r="X10" s="37"/>
    </row>
    <row r="11" spans="1:24" ht="17.100000000000001" customHeight="1">
      <c r="A11" s="289">
        <v>2</v>
      </c>
      <c r="B11" s="295" t="str">
        <f>Лист1!D13</f>
        <v>«Алтай-3»                                                   ВКО</v>
      </c>
      <c r="C11" s="80">
        <f>Лист2!AS12</f>
        <v>12</v>
      </c>
      <c r="D11" s="86">
        <f>Лист2!AU12</f>
        <v>410</v>
      </c>
      <c r="E11" s="286">
        <f>Лист2!AQ12</f>
        <v>12</v>
      </c>
      <c r="F11" s="80"/>
      <c r="G11" s="86"/>
      <c r="H11" s="286"/>
      <c r="I11" s="80"/>
      <c r="J11" s="86"/>
      <c r="K11" s="286"/>
      <c r="L11" s="101">
        <v>12</v>
      </c>
      <c r="M11" s="102">
        <v>405</v>
      </c>
      <c r="N11" s="286">
        <v>12</v>
      </c>
      <c r="O11" s="101">
        <v>10</v>
      </c>
      <c r="P11" s="102">
        <v>358</v>
      </c>
      <c r="Q11" s="286">
        <v>9</v>
      </c>
      <c r="R11" s="33">
        <f>C11+F11+I11+L11+O11</f>
        <v>34</v>
      </c>
      <c r="S11" s="34">
        <f>D11+G11+J11+M11+P11</f>
        <v>1173</v>
      </c>
      <c r="T11" s="286">
        <f>E11+H11+K11+N11+Q11</f>
        <v>33</v>
      </c>
      <c r="U11" s="298"/>
      <c r="V11" s="37"/>
      <c r="W11" s="37"/>
      <c r="X11" s="37"/>
    </row>
    <row r="12" spans="1:24" ht="17.100000000000001" customHeight="1" thickBot="1">
      <c r="A12" s="290"/>
      <c r="B12" s="296"/>
      <c r="C12" s="90">
        <f>Лист2!AT12</f>
        <v>6</v>
      </c>
      <c r="D12" s="88">
        <f>Лист2!AV12</f>
        <v>359</v>
      </c>
      <c r="E12" s="287"/>
      <c r="F12" s="90"/>
      <c r="G12" s="88"/>
      <c r="H12" s="287"/>
      <c r="I12" s="90"/>
      <c r="J12" s="88"/>
      <c r="K12" s="287"/>
      <c r="L12" s="98">
        <v>5</v>
      </c>
      <c r="M12" s="99">
        <v>346</v>
      </c>
      <c r="N12" s="287"/>
      <c r="O12" s="98">
        <v>13</v>
      </c>
      <c r="P12" s="99">
        <v>322</v>
      </c>
      <c r="Q12" s="287"/>
      <c r="R12" s="36">
        <f>C12+F12+I12+L12+O12</f>
        <v>24</v>
      </c>
      <c r="S12" s="41">
        <f>D12+G12+J12+M12+P12</f>
        <v>1027</v>
      </c>
      <c r="T12" s="287"/>
      <c r="U12" s="299"/>
      <c r="V12" s="37"/>
      <c r="W12" s="44"/>
      <c r="X12" s="37"/>
    </row>
    <row r="13" spans="1:24" ht="17.100000000000001" customHeight="1" thickTop="1" thickBot="1">
      <c r="A13" s="291"/>
      <c r="B13" s="297"/>
      <c r="C13" s="89">
        <f>Лист2!AS13</f>
        <v>2</v>
      </c>
      <c r="D13" s="76">
        <f>Лист2!AU13</f>
        <v>1.1420612813370474</v>
      </c>
      <c r="E13" s="42">
        <f>Лист2!AR12</f>
        <v>4</v>
      </c>
      <c r="F13" s="75"/>
      <c r="G13" s="76"/>
      <c r="H13" s="42"/>
      <c r="I13" s="75"/>
      <c r="J13" s="76"/>
      <c r="K13" s="42"/>
      <c r="L13" s="107">
        <f>L11/L12</f>
        <v>2.4</v>
      </c>
      <c r="M13" s="103">
        <f>M11/M12</f>
        <v>1.1705202312138729</v>
      </c>
      <c r="N13" s="104">
        <v>4</v>
      </c>
      <c r="O13" s="107">
        <f>O11/O12</f>
        <v>0.76923076923076927</v>
      </c>
      <c r="P13" s="103">
        <f>P11/P12</f>
        <v>1.1118012422360248</v>
      </c>
      <c r="Q13" s="104">
        <v>3</v>
      </c>
      <c r="R13" s="75">
        <f>R11/R12</f>
        <v>1.4166666666666667</v>
      </c>
      <c r="S13" s="76">
        <f>S11/S12</f>
        <v>1.1421616358325219</v>
      </c>
      <c r="T13" s="45">
        <f>E13+H13+K13+N13+Q13</f>
        <v>11</v>
      </c>
      <c r="U13" s="300"/>
      <c r="V13" s="37"/>
      <c r="W13" s="37"/>
      <c r="X13" s="37"/>
    </row>
    <row r="14" spans="1:24" ht="17.100000000000001" customHeight="1">
      <c r="A14" s="289">
        <v>3</v>
      </c>
      <c r="B14" s="295" t="str">
        <f>Лист1!D15</f>
        <v>«ERTIS-2»                                  Павлодарская область</v>
      </c>
      <c r="C14" s="85">
        <f>Лист2!AS14</f>
        <v>13</v>
      </c>
      <c r="D14" s="86">
        <f>Лист2!AU14</f>
        <v>498</v>
      </c>
      <c r="E14" s="288">
        <f>Лист2!AQ14</f>
        <v>9</v>
      </c>
      <c r="F14" s="91"/>
      <c r="G14" s="92"/>
      <c r="H14" s="286"/>
      <c r="I14" s="91"/>
      <c r="J14" s="92"/>
      <c r="K14" s="286"/>
      <c r="L14" s="96">
        <v>13</v>
      </c>
      <c r="M14" s="97">
        <v>566</v>
      </c>
      <c r="N14" s="286">
        <v>10</v>
      </c>
      <c r="O14" s="96">
        <v>18</v>
      </c>
      <c r="P14" s="97">
        <v>317</v>
      </c>
      <c r="Q14" s="286">
        <v>18</v>
      </c>
      <c r="R14" s="33">
        <f>C14+F14+I14+L14+O14</f>
        <v>44</v>
      </c>
      <c r="S14" s="34">
        <f>D14+G14+J14+M14+P14</f>
        <v>1381</v>
      </c>
      <c r="T14" s="286">
        <f>E14+H14+K14+N14+Q14</f>
        <v>37</v>
      </c>
      <c r="U14" s="298"/>
      <c r="V14" s="37"/>
      <c r="W14" s="37"/>
      <c r="X14" s="37"/>
    </row>
    <row r="15" spans="1:24" ht="17.100000000000001" customHeight="1" thickBot="1">
      <c r="A15" s="290"/>
      <c r="B15" s="296"/>
      <c r="C15" s="87">
        <f>Лист2!AT14</f>
        <v>12</v>
      </c>
      <c r="D15" s="88">
        <f>Лист2!AV14</f>
        <v>524</v>
      </c>
      <c r="E15" s="287"/>
      <c r="F15" s="90"/>
      <c r="G15" s="88"/>
      <c r="H15" s="287"/>
      <c r="I15" s="90"/>
      <c r="J15" s="88"/>
      <c r="K15" s="287"/>
      <c r="L15" s="98">
        <v>13</v>
      </c>
      <c r="M15" s="99">
        <v>570</v>
      </c>
      <c r="N15" s="287"/>
      <c r="O15" s="98">
        <v>1</v>
      </c>
      <c r="P15" s="99">
        <v>236</v>
      </c>
      <c r="Q15" s="287"/>
      <c r="R15" s="36">
        <f>C15+F15+I15+L15+O15</f>
        <v>26</v>
      </c>
      <c r="S15" s="41">
        <f>D15+G15+J15+M15+P15</f>
        <v>1330</v>
      </c>
      <c r="T15" s="287"/>
      <c r="U15" s="299"/>
      <c r="V15" s="37"/>
      <c r="W15" s="37"/>
      <c r="X15" s="37"/>
    </row>
    <row r="16" spans="1:24" ht="17.100000000000001" customHeight="1" thickTop="1" thickBot="1">
      <c r="A16" s="291"/>
      <c r="B16" s="297"/>
      <c r="C16" s="89">
        <f>Лист2!AS15</f>
        <v>1.0833333333333333</v>
      </c>
      <c r="D16" s="76">
        <f>Лист2!AU15</f>
        <v>0.95038167938931295</v>
      </c>
      <c r="E16" s="42">
        <f>Лист2!AR14</f>
        <v>4</v>
      </c>
      <c r="F16" s="75"/>
      <c r="G16" s="76"/>
      <c r="H16" s="42"/>
      <c r="I16" s="75"/>
      <c r="J16" s="76"/>
      <c r="K16" s="42"/>
      <c r="L16" s="69">
        <f>L14/L15</f>
        <v>1</v>
      </c>
      <c r="M16" s="105">
        <f>M14/M15</f>
        <v>0.99298245614035086</v>
      </c>
      <c r="N16" s="104">
        <v>3</v>
      </c>
      <c r="O16" s="69">
        <f>O14/O15</f>
        <v>18</v>
      </c>
      <c r="P16" s="105">
        <f>P14/P15</f>
        <v>1.3432203389830508</v>
      </c>
      <c r="Q16" s="104">
        <v>6</v>
      </c>
      <c r="R16" s="75">
        <f>R14/R15</f>
        <v>1.6923076923076923</v>
      </c>
      <c r="S16" s="76">
        <f>S14/S15</f>
        <v>1.0383458646616541</v>
      </c>
      <c r="T16" s="45">
        <f>E16+H16+K16+N16+Q16</f>
        <v>13</v>
      </c>
      <c r="U16" s="300"/>
      <c r="V16" s="37"/>
      <c r="W16" s="37"/>
      <c r="X16" s="37"/>
    </row>
    <row r="17" spans="1:24" ht="17.100000000000001" customHeight="1">
      <c r="A17" s="289">
        <v>4</v>
      </c>
      <c r="B17" s="295" t="str">
        <f>Лист1!D17</f>
        <v>«Куаныш-2»                                                    СКО</v>
      </c>
      <c r="C17" s="85">
        <f>Лист2!AS16</f>
        <v>20</v>
      </c>
      <c r="D17" s="86">
        <f>Лист2!AU16</f>
        <v>571</v>
      </c>
      <c r="E17" s="288">
        <f>Лист2!AQ16</f>
        <v>17</v>
      </c>
      <c r="F17" s="82"/>
      <c r="G17" s="92"/>
      <c r="H17" s="286"/>
      <c r="I17" s="82"/>
      <c r="J17" s="92"/>
      <c r="K17" s="286"/>
      <c r="L17" s="101">
        <v>15</v>
      </c>
      <c r="M17" s="102">
        <v>463</v>
      </c>
      <c r="N17" s="284">
        <v>15</v>
      </c>
      <c r="O17" s="101">
        <v>17</v>
      </c>
      <c r="P17" s="102">
        <v>352</v>
      </c>
      <c r="Q17" s="284">
        <v>15</v>
      </c>
      <c r="R17" s="33">
        <f>C17+F17+I17+L17+O17</f>
        <v>52</v>
      </c>
      <c r="S17" s="34">
        <f>D17+G17+J17+M17+P17</f>
        <v>1386</v>
      </c>
      <c r="T17" s="286">
        <f>E17+H17+K17+N17+Q17</f>
        <v>47</v>
      </c>
      <c r="U17" s="298"/>
      <c r="V17" s="37"/>
      <c r="W17" s="37"/>
      <c r="X17" s="37"/>
    </row>
    <row r="18" spans="1:24" ht="17.100000000000001" customHeight="1" thickBot="1">
      <c r="A18" s="290"/>
      <c r="B18" s="296"/>
      <c r="C18" s="93">
        <f>Лист2!AT16</f>
        <v>4</v>
      </c>
      <c r="D18" s="88">
        <f>Лист2!AV16</f>
        <v>405</v>
      </c>
      <c r="E18" s="287"/>
      <c r="F18" s="90"/>
      <c r="G18" s="88"/>
      <c r="H18" s="287"/>
      <c r="I18" s="90"/>
      <c r="J18" s="88"/>
      <c r="K18" s="287"/>
      <c r="L18" s="98">
        <v>4</v>
      </c>
      <c r="M18" s="99">
        <v>351</v>
      </c>
      <c r="N18" s="285"/>
      <c r="O18" s="98">
        <v>6</v>
      </c>
      <c r="P18" s="99">
        <v>263</v>
      </c>
      <c r="Q18" s="285"/>
      <c r="R18" s="108">
        <f>C18+F18+I18+L18+O18</f>
        <v>14</v>
      </c>
      <c r="S18" s="41">
        <f>D18+G18+J18+M18+P18</f>
        <v>1019</v>
      </c>
      <c r="T18" s="287"/>
      <c r="U18" s="299"/>
      <c r="V18" s="37"/>
      <c r="W18" s="37"/>
      <c r="X18" s="37"/>
    </row>
    <row r="19" spans="1:24" ht="17.100000000000001" customHeight="1" thickTop="1" thickBot="1">
      <c r="A19" s="291"/>
      <c r="B19" s="297"/>
      <c r="C19" s="89">
        <f>Лист2!AS17</f>
        <v>5</v>
      </c>
      <c r="D19" s="76">
        <f>Лист2!AU17</f>
        <v>1.4098765432098765</v>
      </c>
      <c r="E19" s="42">
        <f>Лист2!AR16</f>
        <v>6</v>
      </c>
      <c r="F19" s="75"/>
      <c r="G19" s="76"/>
      <c r="H19" s="46"/>
      <c r="I19" s="75"/>
      <c r="J19" s="76"/>
      <c r="K19" s="46"/>
      <c r="L19" s="107">
        <f>L17/L18</f>
        <v>3.75</v>
      </c>
      <c r="M19" s="103">
        <f>M17/M18</f>
        <v>1.3190883190883191</v>
      </c>
      <c r="N19" s="104">
        <v>5</v>
      </c>
      <c r="O19" s="107">
        <f>O17/O18</f>
        <v>2.8333333333333335</v>
      </c>
      <c r="P19" s="103">
        <f>P17/P18</f>
        <v>1.338403041825095</v>
      </c>
      <c r="Q19" s="104">
        <v>5</v>
      </c>
      <c r="R19" s="75">
        <f>R17/R18</f>
        <v>3.7142857142857144</v>
      </c>
      <c r="S19" s="76">
        <f>S17/S18</f>
        <v>1.3601570166830226</v>
      </c>
      <c r="T19" s="45">
        <f>E19+H19+K19+N19+Q19</f>
        <v>16</v>
      </c>
      <c r="U19" s="300"/>
      <c r="V19" s="37"/>
      <c r="W19" s="37"/>
      <c r="X19" s="37"/>
    </row>
    <row r="20" spans="1:24" ht="17.100000000000001" customHeight="1">
      <c r="A20" s="289">
        <v>5</v>
      </c>
      <c r="B20" s="292" t="str">
        <f>Лист1!D19</f>
        <v>«Алматы-2»                                            г.Алматы</v>
      </c>
      <c r="C20" s="82">
        <f>Лист2!AS18</f>
        <v>15</v>
      </c>
      <c r="D20" s="92">
        <f>Лист2!AU18</f>
        <v>541</v>
      </c>
      <c r="E20" s="286">
        <f>Лист2!AQ18</f>
        <v>15</v>
      </c>
      <c r="F20" s="91"/>
      <c r="G20" s="92"/>
      <c r="H20" s="286"/>
      <c r="I20" s="91"/>
      <c r="J20" s="92"/>
      <c r="K20" s="286"/>
      <c r="L20" s="96">
        <v>14</v>
      </c>
      <c r="M20" s="97">
        <v>476</v>
      </c>
      <c r="N20" s="284">
        <v>13</v>
      </c>
      <c r="O20" s="96">
        <v>18</v>
      </c>
      <c r="P20" s="97">
        <v>441</v>
      </c>
      <c r="Q20" s="284">
        <v>16</v>
      </c>
      <c r="R20" s="33">
        <f>C20+F20+I20+L20+O20</f>
        <v>47</v>
      </c>
      <c r="S20" s="34">
        <f>D20+G20+J20+M20+P20</f>
        <v>1458</v>
      </c>
      <c r="T20" s="286">
        <f>E20+H20+K20+N20+Q20</f>
        <v>44</v>
      </c>
      <c r="U20" s="298"/>
      <c r="V20" s="37"/>
      <c r="W20" s="37"/>
      <c r="X20" s="37"/>
    </row>
    <row r="21" spans="1:24" ht="17.100000000000001" customHeight="1" thickBot="1">
      <c r="A21" s="290"/>
      <c r="B21" s="293"/>
      <c r="C21" s="90">
        <f>Лист2!AT18</f>
        <v>8</v>
      </c>
      <c r="D21" s="88">
        <f>Лист2!AV18</f>
        <v>464</v>
      </c>
      <c r="E21" s="287"/>
      <c r="F21" s="90"/>
      <c r="G21" s="88"/>
      <c r="H21" s="287"/>
      <c r="I21" s="90"/>
      <c r="J21" s="88"/>
      <c r="K21" s="287"/>
      <c r="L21" s="98">
        <v>7</v>
      </c>
      <c r="M21" s="99">
        <v>401</v>
      </c>
      <c r="N21" s="285"/>
      <c r="O21" s="98">
        <v>5</v>
      </c>
      <c r="P21" s="99">
        <v>339</v>
      </c>
      <c r="Q21" s="285"/>
      <c r="R21" s="36">
        <f>C21+F21+I21+L21+O21</f>
        <v>20</v>
      </c>
      <c r="S21" s="41">
        <f>D21+G21+J21+M21+P21</f>
        <v>1204</v>
      </c>
      <c r="T21" s="287"/>
      <c r="U21" s="299"/>
      <c r="V21" s="37"/>
      <c r="W21" s="37"/>
      <c r="X21" s="37"/>
    </row>
    <row r="22" spans="1:24" ht="17.100000000000001" customHeight="1" thickTop="1" thickBot="1">
      <c r="A22" s="291"/>
      <c r="B22" s="294"/>
      <c r="C22" s="89">
        <f>Лист2!AS19</f>
        <v>1.875</v>
      </c>
      <c r="D22" s="76">
        <f>Лист2!AU19</f>
        <v>1.165948275862069</v>
      </c>
      <c r="E22" s="42">
        <f>Лист2!AR18</f>
        <v>5</v>
      </c>
      <c r="F22" s="75"/>
      <c r="G22" s="76"/>
      <c r="H22" s="42"/>
      <c r="I22" s="75"/>
      <c r="J22" s="76"/>
      <c r="K22" s="42"/>
      <c r="L22" s="69">
        <f>L20/L21</f>
        <v>2</v>
      </c>
      <c r="M22" s="105">
        <f>M20/M21</f>
        <v>1.1870324189526185</v>
      </c>
      <c r="N22" s="104">
        <v>4</v>
      </c>
      <c r="O22" s="69">
        <f>O20/O21</f>
        <v>3.6</v>
      </c>
      <c r="P22" s="105">
        <f>P20/P21</f>
        <v>1.3008849557522124</v>
      </c>
      <c r="Q22" s="104">
        <v>6</v>
      </c>
      <c r="R22" s="75">
        <f>R20/R21</f>
        <v>2.35</v>
      </c>
      <c r="S22" s="76">
        <f>S20/S21</f>
        <v>1.2109634551495017</v>
      </c>
      <c r="T22" s="45">
        <f>E22+H22+K22+N22+Q22</f>
        <v>15</v>
      </c>
      <c r="U22" s="300"/>
      <c r="V22" s="37"/>
      <c r="W22" s="37"/>
      <c r="X22" s="37"/>
    </row>
    <row r="23" spans="1:24" ht="17.100000000000001" customHeight="1">
      <c r="A23" s="289">
        <v>6</v>
      </c>
      <c r="B23" s="292" t="str">
        <f>Лист1!D21</f>
        <v>«Ару-Астана-2»                                                 г. Нур-Султан</v>
      </c>
      <c r="C23" s="94">
        <f>Лист2!AS20</f>
        <v>3</v>
      </c>
      <c r="D23" s="86">
        <f>Лист2!AU20</f>
        <v>380</v>
      </c>
      <c r="E23" s="288">
        <f>Лист2!AQ20</f>
        <v>1</v>
      </c>
      <c r="F23" s="91"/>
      <c r="G23" s="92"/>
      <c r="H23" s="286"/>
      <c r="I23" s="91"/>
      <c r="J23" s="92"/>
      <c r="K23" s="286"/>
      <c r="L23" s="96">
        <v>0</v>
      </c>
      <c r="M23" s="97">
        <v>264</v>
      </c>
      <c r="N23" s="284">
        <v>0</v>
      </c>
      <c r="O23" s="96">
        <v>3</v>
      </c>
      <c r="P23" s="97">
        <v>269</v>
      </c>
      <c r="Q23" s="284">
        <v>1</v>
      </c>
      <c r="R23" s="65">
        <f>C23+F23+I23+L23+O23</f>
        <v>6</v>
      </c>
      <c r="S23" s="34">
        <f>D23+G23+J23+M23+P23</f>
        <v>913</v>
      </c>
      <c r="T23" s="286">
        <f>E23+H23+K23+N23+Q23</f>
        <v>2</v>
      </c>
      <c r="U23" s="298"/>
      <c r="V23" s="37"/>
      <c r="W23" s="37"/>
      <c r="X23" s="37"/>
    </row>
    <row r="24" spans="1:24" ht="17.100000000000001" customHeight="1" thickBot="1">
      <c r="A24" s="290"/>
      <c r="B24" s="293"/>
      <c r="C24" s="87">
        <f>Лист2!AT20</f>
        <v>21</v>
      </c>
      <c r="D24" s="88">
        <f>Лист2!AV20</f>
        <v>568</v>
      </c>
      <c r="E24" s="287"/>
      <c r="F24" s="90"/>
      <c r="G24" s="88"/>
      <c r="H24" s="287"/>
      <c r="I24" s="90"/>
      <c r="J24" s="88"/>
      <c r="K24" s="287"/>
      <c r="L24" s="98">
        <v>18</v>
      </c>
      <c r="M24" s="99">
        <v>450</v>
      </c>
      <c r="N24" s="285"/>
      <c r="O24" s="98">
        <v>18</v>
      </c>
      <c r="P24" s="99">
        <v>417</v>
      </c>
      <c r="Q24" s="285"/>
      <c r="R24" s="36">
        <f>C24+F24+I24+L24+O24</f>
        <v>57</v>
      </c>
      <c r="S24" s="41">
        <f>D24+G24+J24+M24+P24</f>
        <v>1435</v>
      </c>
      <c r="T24" s="287"/>
      <c r="U24" s="299"/>
      <c r="V24" s="37"/>
      <c r="W24" s="37"/>
      <c r="X24" s="37"/>
    </row>
    <row r="25" spans="1:24" ht="17.100000000000001" customHeight="1" thickTop="1" thickBot="1">
      <c r="A25" s="291"/>
      <c r="B25" s="294"/>
      <c r="C25" s="89">
        <f>Лист2!AS21</f>
        <v>0.14285714285714285</v>
      </c>
      <c r="D25" s="76">
        <f>Лист2!AU21</f>
        <v>0.66901408450704225</v>
      </c>
      <c r="E25" s="42">
        <f>Лист2!AR20</f>
        <v>0</v>
      </c>
      <c r="F25" s="75"/>
      <c r="G25" s="76"/>
      <c r="H25" s="46"/>
      <c r="I25" s="75"/>
      <c r="J25" s="76"/>
      <c r="K25" s="46"/>
      <c r="L25" s="69">
        <f>L23/L24</f>
        <v>0</v>
      </c>
      <c r="M25" s="105">
        <f>M23/M24</f>
        <v>0.58666666666666667</v>
      </c>
      <c r="N25" s="104">
        <v>0</v>
      </c>
      <c r="O25" s="69">
        <f>O23/O24</f>
        <v>0.16666666666666666</v>
      </c>
      <c r="P25" s="105">
        <f>P23/P24</f>
        <v>0.64508393285371701</v>
      </c>
      <c r="Q25" s="104">
        <v>0</v>
      </c>
      <c r="R25" s="75">
        <f>R23/R24</f>
        <v>0.10526315789473684</v>
      </c>
      <c r="S25" s="76">
        <f>S23/S24</f>
        <v>0.63623693379790935</v>
      </c>
      <c r="T25" s="45">
        <f>E25+H25+K25+N25+Q25</f>
        <v>0</v>
      </c>
      <c r="U25" s="300"/>
      <c r="V25" s="37"/>
      <c r="W25" s="37"/>
      <c r="X25" s="37"/>
    </row>
    <row r="26" spans="1:24" ht="17.100000000000001" customHeight="1">
      <c r="A26" s="289">
        <v>7</v>
      </c>
      <c r="B26" s="292" t="str">
        <f>Лист1!D23</f>
        <v>«Алтай-4»                                              ВКО</v>
      </c>
      <c r="C26" s="85">
        <f>Лист2!AS22</f>
        <v>15</v>
      </c>
      <c r="D26" s="86">
        <f>Лист2!AU22</f>
        <v>474</v>
      </c>
      <c r="E26" s="288">
        <f>Лист2!AQ22</f>
        <v>15</v>
      </c>
      <c r="F26" s="91"/>
      <c r="G26" s="92"/>
      <c r="H26" s="286"/>
      <c r="I26" s="91"/>
      <c r="J26" s="92"/>
      <c r="K26" s="286"/>
      <c r="L26" s="96">
        <v>16</v>
      </c>
      <c r="M26" s="97">
        <v>539</v>
      </c>
      <c r="N26" s="284">
        <v>13</v>
      </c>
      <c r="O26" s="96">
        <v>14</v>
      </c>
      <c r="P26" s="97">
        <v>337</v>
      </c>
      <c r="Q26" s="284">
        <v>12</v>
      </c>
      <c r="R26" s="33">
        <f>C26+F26+I26+L26+O26</f>
        <v>45</v>
      </c>
      <c r="S26" s="34">
        <f>D26+G26+J26+M26+P26</f>
        <v>1350</v>
      </c>
      <c r="T26" s="286">
        <f>E26+H26+K26+N26+Q26</f>
        <v>40</v>
      </c>
      <c r="U26" s="298"/>
      <c r="V26" s="37"/>
      <c r="W26" s="37"/>
      <c r="X26" s="37"/>
    </row>
    <row r="27" spans="1:24" ht="17.100000000000001" customHeight="1" thickBot="1">
      <c r="A27" s="290"/>
      <c r="B27" s="293"/>
      <c r="C27" s="87">
        <f>Лист2!AT22</f>
        <v>6</v>
      </c>
      <c r="D27" s="88">
        <f>Лист2!AV22</f>
        <v>405</v>
      </c>
      <c r="E27" s="287"/>
      <c r="F27" s="90"/>
      <c r="G27" s="88"/>
      <c r="H27" s="287"/>
      <c r="I27" s="90"/>
      <c r="J27" s="88"/>
      <c r="K27" s="287"/>
      <c r="L27" s="98">
        <v>8</v>
      </c>
      <c r="M27" s="99">
        <v>458</v>
      </c>
      <c r="N27" s="285"/>
      <c r="O27" s="98">
        <v>8</v>
      </c>
      <c r="P27" s="99">
        <v>323</v>
      </c>
      <c r="Q27" s="285"/>
      <c r="R27" s="36">
        <f>C27+F27+I27+L27+O27</f>
        <v>22</v>
      </c>
      <c r="S27" s="41">
        <f>D27+G27+J27+M27+P27</f>
        <v>1186</v>
      </c>
      <c r="T27" s="287"/>
      <c r="U27" s="299"/>
      <c r="V27" s="37"/>
      <c r="W27" s="37"/>
      <c r="X27" s="37"/>
    </row>
    <row r="28" spans="1:24" ht="17.100000000000001" customHeight="1" thickTop="1" thickBot="1">
      <c r="A28" s="291"/>
      <c r="B28" s="294"/>
      <c r="C28" s="89">
        <f>Лист2!AS23</f>
        <v>2.5</v>
      </c>
      <c r="D28" s="76">
        <f>Лист2!AU23</f>
        <v>1.1703703703703703</v>
      </c>
      <c r="E28" s="42">
        <f>Лист2!AR22</f>
        <v>4</v>
      </c>
      <c r="F28" s="75"/>
      <c r="G28" s="76"/>
      <c r="H28" s="42"/>
      <c r="I28" s="75"/>
      <c r="J28" s="76"/>
      <c r="K28" s="42"/>
      <c r="L28" s="69">
        <f>L26/L27</f>
        <v>2</v>
      </c>
      <c r="M28" s="105">
        <f>M26/M27</f>
        <v>1.1768558951965065</v>
      </c>
      <c r="N28" s="104">
        <v>5</v>
      </c>
      <c r="O28" s="69">
        <f>O26/O27</f>
        <v>1.75</v>
      </c>
      <c r="P28" s="105">
        <f>P26/P27</f>
        <v>1.0433436532507741</v>
      </c>
      <c r="Q28" s="104">
        <v>4</v>
      </c>
      <c r="R28" s="75">
        <f>R26/R27</f>
        <v>2.0454545454545454</v>
      </c>
      <c r="S28" s="76">
        <f>S26/S27</f>
        <v>1.1382799325463744</v>
      </c>
      <c r="T28" s="45">
        <f>E28+H28+K28+N28+Q28</f>
        <v>13</v>
      </c>
      <c r="U28" s="300"/>
      <c r="V28" s="37"/>
      <c r="W28" s="37"/>
      <c r="X28" s="37"/>
    </row>
    <row r="29" spans="1:24" ht="17.100000000000001" customHeight="1">
      <c r="A29" s="289">
        <v>8</v>
      </c>
      <c r="B29" s="292" t="str">
        <f>Лист1!D25</f>
        <v>«Караганда-2»                         Карагандинская область</v>
      </c>
      <c r="C29" s="82">
        <f>Лист2!AS24</f>
        <v>11</v>
      </c>
      <c r="D29" s="92">
        <f>Лист2!AU24</f>
        <v>466</v>
      </c>
      <c r="E29" s="286">
        <f>Лист2!AQ24</f>
        <v>10</v>
      </c>
      <c r="F29" s="91"/>
      <c r="G29" s="92"/>
      <c r="H29" s="286"/>
      <c r="I29" s="91"/>
      <c r="J29" s="92"/>
      <c r="K29" s="286"/>
      <c r="L29" s="96">
        <v>2</v>
      </c>
      <c r="M29" s="97">
        <v>363</v>
      </c>
      <c r="N29" s="284">
        <v>0</v>
      </c>
      <c r="O29" s="96">
        <v>6</v>
      </c>
      <c r="P29" s="97">
        <v>346</v>
      </c>
      <c r="Q29" s="284">
        <v>3</v>
      </c>
      <c r="R29" s="33">
        <f>C29+F29+I29+L29+O29</f>
        <v>19</v>
      </c>
      <c r="S29" s="34">
        <f>D29+G29+J29+M29+P29</f>
        <v>1175</v>
      </c>
      <c r="T29" s="286">
        <f>E29+H29+K29+N29+Q29</f>
        <v>13</v>
      </c>
      <c r="U29" s="298"/>
      <c r="V29" s="37"/>
      <c r="W29" s="37"/>
      <c r="X29" s="37"/>
    </row>
    <row r="30" spans="1:24" ht="17.100000000000001" customHeight="1" thickBot="1">
      <c r="A30" s="290"/>
      <c r="B30" s="293"/>
      <c r="C30" s="90">
        <f>Лист2!AT24</f>
        <v>11</v>
      </c>
      <c r="D30" s="88">
        <f>Лист2!AV24</f>
        <v>433</v>
      </c>
      <c r="E30" s="287"/>
      <c r="F30" s="90"/>
      <c r="G30" s="88"/>
      <c r="H30" s="287"/>
      <c r="I30" s="90"/>
      <c r="J30" s="88"/>
      <c r="K30" s="287"/>
      <c r="L30" s="98">
        <v>18</v>
      </c>
      <c r="M30" s="99">
        <v>488</v>
      </c>
      <c r="N30" s="285"/>
      <c r="O30" s="98">
        <v>18</v>
      </c>
      <c r="P30" s="99">
        <v>407</v>
      </c>
      <c r="Q30" s="285"/>
      <c r="R30" s="36">
        <f>C30+F30+I30+L30+O30</f>
        <v>47</v>
      </c>
      <c r="S30" s="41">
        <f>D30+G30+J30+M30+P30</f>
        <v>1328</v>
      </c>
      <c r="T30" s="287"/>
      <c r="U30" s="299"/>
      <c r="V30" s="37"/>
      <c r="W30" s="37"/>
      <c r="X30" s="37"/>
    </row>
    <row r="31" spans="1:24" ht="17.100000000000001" customHeight="1" thickTop="1" thickBot="1">
      <c r="A31" s="291"/>
      <c r="B31" s="294"/>
      <c r="C31" s="89">
        <f>Лист2!AS25</f>
        <v>1</v>
      </c>
      <c r="D31" s="76">
        <f>Лист2!AU25</f>
        <v>1.0762124711316396</v>
      </c>
      <c r="E31" s="42">
        <f>Лист2!AR24</f>
        <v>3</v>
      </c>
      <c r="F31" s="75"/>
      <c r="G31" s="76"/>
      <c r="H31" s="42"/>
      <c r="I31" s="75"/>
      <c r="J31" s="76"/>
      <c r="K31" s="42"/>
      <c r="L31" s="69">
        <f>L29/L30</f>
        <v>0.1111111111111111</v>
      </c>
      <c r="M31" s="105">
        <f>M29/M30</f>
        <v>0.74385245901639341</v>
      </c>
      <c r="N31" s="104">
        <v>0</v>
      </c>
      <c r="O31" s="69">
        <f>O29/O30</f>
        <v>0.33333333333333331</v>
      </c>
      <c r="P31" s="105">
        <f>P29/P30</f>
        <v>0.85012285012285016</v>
      </c>
      <c r="Q31" s="104">
        <v>1</v>
      </c>
      <c r="R31" s="75">
        <f>R29/R30</f>
        <v>0.40425531914893614</v>
      </c>
      <c r="S31" s="76">
        <f>S29/S30</f>
        <v>0.88478915662650603</v>
      </c>
      <c r="T31" s="35">
        <f>E31+H31+K31+N31+Q31</f>
        <v>4</v>
      </c>
      <c r="U31" s="300"/>
      <c r="V31" s="37"/>
      <c r="W31" s="37"/>
      <c r="X31" s="37"/>
    </row>
    <row r="32" spans="1:24" s="55" customFormat="1" ht="17.100000000000001" customHeight="1">
      <c r="A32" s="289">
        <v>8</v>
      </c>
      <c r="B32" s="292" t="str">
        <f>Лист2!C26</f>
        <v>«Айқаракөз-2»                                    Алматинская область</v>
      </c>
      <c r="C32" s="85">
        <f>Лист2!AS26</f>
        <v>5</v>
      </c>
      <c r="D32" s="86">
        <f>Лист2!AU26</f>
        <v>386</v>
      </c>
      <c r="E32" s="288">
        <f>Лист2!AQ26</f>
        <v>3</v>
      </c>
      <c r="F32" s="91"/>
      <c r="G32" s="92"/>
      <c r="H32" s="286"/>
      <c r="I32" s="91"/>
      <c r="J32" s="92"/>
      <c r="K32" s="286"/>
      <c r="L32" s="96">
        <v>10</v>
      </c>
      <c r="M32" s="97">
        <v>535</v>
      </c>
      <c r="N32" s="284">
        <v>7</v>
      </c>
      <c r="O32" s="96">
        <v>10</v>
      </c>
      <c r="P32" s="97">
        <v>349</v>
      </c>
      <c r="Q32" s="284">
        <v>7</v>
      </c>
      <c r="R32" s="33">
        <f>C32+F32+I32+L32+O32</f>
        <v>25</v>
      </c>
      <c r="S32" s="34">
        <f>D32+G32+J32+M32+P32</f>
        <v>1270</v>
      </c>
      <c r="T32" s="286">
        <f>E32+H32+K32+N32+Q32</f>
        <v>17</v>
      </c>
      <c r="U32" s="298"/>
      <c r="V32" s="37"/>
      <c r="W32" s="37"/>
      <c r="X32" s="37"/>
    </row>
    <row r="33" spans="1:24" s="55" customFormat="1" ht="17.100000000000001" customHeight="1" thickBot="1">
      <c r="A33" s="290"/>
      <c r="B33" s="293"/>
      <c r="C33" s="87">
        <f>Лист2!AT26</f>
        <v>15</v>
      </c>
      <c r="D33" s="88">
        <f>Лист2!AV26</f>
        <v>450</v>
      </c>
      <c r="E33" s="287"/>
      <c r="F33" s="90"/>
      <c r="G33" s="88"/>
      <c r="H33" s="287"/>
      <c r="I33" s="90"/>
      <c r="J33" s="88"/>
      <c r="K33" s="287"/>
      <c r="L33" s="98">
        <v>17</v>
      </c>
      <c r="M33" s="99">
        <v>578</v>
      </c>
      <c r="N33" s="285"/>
      <c r="O33" s="98">
        <v>14</v>
      </c>
      <c r="P33" s="99">
        <v>371</v>
      </c>
      <c r="Q33" s="285"/>
      <c r="R33" s="36">
        <f>C33+F33+I33+L33+O33</f>
        <v>46</v>
      </c>
      <c r="S33" s="41">
        <f>D33+G33+J33+M33+P33</f>
        <v>1399</v>
      </c>
      <c r="T33" s="287"/>
      <c r="U33" s="299"/>
      <c r="V33" s="37"/>
      <c r="W33" s="37"/>
      <c r="X33" s="37"/>
    </row>
    <row r="34" spans="1:24" s="55" customFormat="1" ht="17.100000000000001" customHeight="1" thickTop="1" thickBot="1">
      <c r="A34" s="291"/>
      <c r="B34" s="294"/>
      <c r="C34" s="89">
        <f>Лист2!AS27</f>
        <v>0.33333333333333331</v>
      </c>
      <c r="D34" s="76">
        <f>Лист2!AU27</f>
        <v>0.85777777777777775</v>
      </c>
      <c r="E34" s="42">
        <f>Лист2!AR26</f>
        <v>1</v>
      </c>
      <c r="F34" s="75"/>
      <c r="G34" s="76"/>
      <c r="H34" s="42"/>
      <c r="I34" s="75"/>
      <c r="J34" s="76"/>
      <c r="K34" s="42"/>
      <c r="L34" s="69">
        <f>L32/L33</f>
        <v>0.58823529411764708</v>
      </c>
      <c r="M34" s="105">
        <f>M32/M33</f>
        <v>0.9256055363321799</v>
      </c>
      <c r="N34" s="104">
        <v>2</v>
      </c>
      <c r="O34" s="69">
        <f>O32/O33</f>
        <v>0.7142857142857143</v>
      </c>
      <c r="P34" s="105">
        <f>P32/P33</f>
        <v>0.94070080862533689</v>
      </c>
      <c r="Q34" s="104">
        <v>2</v>
      </c>
      <c r="R34" s="75">
        <f>R32/R33</f>
        <v>0.54347826086956519</v>
      </c>
      <c r="S34" s="76">
        <f>S32/S33</f>
        <v>0.90779127948534666</v>
      </c>
      <c r="T34" s="35">
        <f>E34+H34+K34+N34+Q34</f>
        <v>5</v>
      </c>
      <c r="U34" s="300"/>
      <c r="V34" s="37"/>
      <c r="W34" s="37"/>
      <c r="X34" s="37"/>
    </row>
    <row r="35" spans="1:24">
      <c r="A35" s="37"/>
      <c r="B35" s="37"/>
      <c r="C35" s="38"/>
      <c r="D35" s="38"/>
      <c r="E35" s="38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8"/>
      <c r="U35" s="37"/>
      <c r="V35" s="37"/>
      <c r="W35" s="37"/>
      <c r="X35" s="37"/>
    </row>
    <row r="36" spans="1:24">
      <c r="A36" s="37"/>
      <c r="B36" s="37"/>
      <c r="C36" s="38"/>
      <c r="D36" s="38"/>
      <c r="E36" s="38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  <c r="S36" s="38"/>
      <c r="T36" s="38"/>
      <c r="U36" s="37"/>
      <c r="V36" s="37"/>
      <c r="W36" s="37"/>
      <c r="X36" s="37"/>
    </row>
    <row r="37" spans="1:24">
      <c r="A37" s="37"/>
      <c r="B37" s="37"/>
      <c r="C37" s="38"/>
      <c r="D37" s="38"/>
      <c r="E37" s="38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  <c r="S37" s="38"/>
      <c r="T37" s="38"/>
      <c r="U37" s="37"/>
      <c r="V37" s="37"/>
      <c r="W37" s="37"/>
      <c r="X37" s="37"/>
    </row>
    <row r="38" spans="1:24">
      <c r="A38" s="37"/>
      <c r="B38" s="37"/>
      <c r="C38" s="38"/>
      <c r="D38" s="38"/>
      <c r="E38" s="38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  <c r="S38" s="38"/>
      <c r="T38" s="38"/>
      <c r="U38" s="37"/>
      <c r="V38" s="37"/>
      <c r="W38" s="37"/>
      <c r="X38" s="37"/>
    </row>
    <row r="39" spans="1:24">
      <c r="A39" s="37"/>
      <c r="B39" s="37"/>
      <c r="C39" s="38"/>
      <c r="D39" s="38"/>
      <c r="E39" s="38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  <c r="S39" s="38"/>
      <c r="T39" s="38"/>
      <c r="U39" s="37"/>
      <c r="V39" s="37"/>
      <c r="W39" s="37"/>
      <c r="X39" s="37"/>
    </row>
    <row r="40" spans="1:24">
      <c r="A40" s="37"/>
      <c r="B40" s="37"/>
      <c r="C40" s="38"/>
      <c r="D40" s="38"/>
      <c r="E40" s="38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38"/>
      <c r="T40" s="38"/>
      <c r="U40" s="37"/>
      <c r="V40" s="37"/>
      <c r="W40" s="37"/>
      <c r="X40" s="37"/>
    </row>
    <row r="41" spans="1:24">
      <c r="A41" s="37"/>
      <c r="B41" s="37"/>
      <c r="C41" s="38"/>
      <c r="D41" s="38"/>
      <c r="E41" s="38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  <c r="S41" s="38"/>
      <c r="T41" s="38"/>
      <c r="U41" s="37"/>
      <c r="V41" s="37"/>
      <c r="W41" s="37"/>
      <c r="X41" s="37"/>
    </row>
    <row r="42" spans="1:24">
      <c r="A42" s="37"/>
      <c r="B42" s="37"/>
      <c r="C42" s="38"/>
      <c r="D42" s="38"/>
      <c r="E42" s="38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/>
      <c r="S42" s="38"/>
      <c r="T42" s="38"/>
      <c r="U42" s="37"/>
      <c r="V42" s="37"/>
      <c r="W42" s="37"/>
      <c r="X42" s="37"/>
    </row>
    <row r="43" spans="1:24">
      <c r="A43" s="37"/>
      <c r="B43" s="37"/>
      <c r="C43" s="38"/>
      <c r="D43" s="38"/>
      <c r="E43" s="38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8"/>
      <c r="S43" s="38"/>
      <c r="T43" s="38"/>
      <c r="U43" s="37"/>
      <c r="V43" s="37"/>
      <c r="W43" s="37"/>
      <c r="X43" s="37"/>
    </row>
    <row r="44" spans="1:24">
      <c r="A44" s="37"/>
      <c r="B44" s="37"/>
      <c r="C44" s="38"/>
      <c r="D44" s="38"/>
      <c r="E44" s="38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8"/>
      <c r="S44" s="38"/>
      <c r="T44" s="38"/>
      <c r="U44" s="37"/>
      <c r="V44" s="37"/>
      <c r="W44" s="37"/>
      <c r="X44" s="37"/>
    </row>
    <row r="45" spans="1:24">
      <c r="A45" s="37"/>
      <c r="B45" s="37"/>
      <c r="C45" s="38"/>
      <c r="D45" s="38"/>
      <c r="E45" s="38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8"/>
      <c r="S45" s="38"/>
      <c r="T45" s="38"/>
      <c r="U45" s="37"/>
      <c r="V45" s="37"/>
      <c r="W45" s="37"/>
      <c r="X45" s="37"/>
    </row>
    <row r="46" spans="1:24">
      <c r="A46" s="37"/>
      <c r="B46" s="37"/>
      <c r="C46" s="38"/>
      <c r="D46" s="38"/>
      <c r="E46" s="38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8"/>
      <c r="S46" s="38"/>
      <c r="T46" s="38"/>
      <c r="U46" s="37"/>
      <c r="V46" s="37"/>
      <c r="W46" s="37"/>
      <c r="X46" s="37"/>
    </row>
    <row r="47" spans="1:24">
      <c r="A47" s="37"/>
      <c r="B47" s="37"/>
      <c r="C47" s="38"/>
      <c r="D47" s="38"/>
      <c r="E47" s="38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8"/>
      <c r="S47" s="38"/>
      <c r="T47" s="38"/>
      <c r="U47" s="37"/>
      <c r="V47" s="37"/>
      <c r="W47" s="37"/>
      <c r="X47" s="37"/>
    </row>
    <row r="48" spans="1:24">
      <c r="A48" s="37"/>
      <c r="B48" s="37"/>
      <c r="C48" s="38"/>
      <c r="D48" s="38"/>
      <c r="E48" s="38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8"/>
      <c r="S48" s="38"/>
      <c r="T48" s="38"/>
      <c r="U48" s="37"/>
      <c r="V48" s="37"/>
      <c r="W48" s="37"/>
      <c r="X48" s="37"/>
    </row>
    <row r="49" spans="1:24">
      <c r="A49" s="37"/>
      <c r="B49" s="37"/>
      <c r="C49" s="38"/>
      <c r="D49" s="38"/>
      <c r="E49" s="38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8"/>
      <c r="S49" s="38"/>
      <c r="T49" s="38"/>
      <c r="U49" s="37"/>
      <c r="V49" s="37"/>
      <c r="W49" s="37"/>
      <c r="X49" s="37"/>
    </row>
    <row r="50" spans="1:24">
      <c r="A50" s="37"/>
      <c r="B50" s="37"/>
      <c r="C50" s="38"/>
      <c r="D50" s="38"/>
      <c r="E50" s="3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8"/>
      <c r="S50" s="38"/>
      <c r="T50" s="38"/>
      <c r="U50" s="37"/>
      <c r="V50" s="37"/>
      <c r="W50" s="37"/>
      <c r="X50" s="37"/>
    </row>
    <row r="51" spans="1:24">
      <c r="A51" s="37"/>
      <c r="B51" s="37"/>
      <c r="C51" s="38"/>
      <c r="D51" s="38"/>
      <c r="E51" s="38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8"/>
      <c r="S51" s="38"/>
      <c r="T51" s="38"/>
      <c r="U51" s="37"/>
      <c r="V51" s="37"/>
      <c r="W51" s="37"/>
      <c r="X51" s="37"/>
    </row>
    <row r="52" spans="1:24">
      <c r="A52" s="37"/>
      <c r="B52" s="37"/>
      <c r="C52" s="38"/>
      <c r="D52" s="38"/>
      <c r="E52" s="38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8"/>
      <c r="S52" s="38"/>
      <c r="T52" s="38"/>
      <c r="U52" s="37"/>
      <c r="V52" s="37"/>
      <c r="W52" s="37"/>
      <c r="X52" s="37"/>
    </row>
    <row r="53" spans="1:24">
      <c r="A53" s="37"/>
      <c r="B53" s="37"/>
      <c r="C53" s="38"/>
      <c r="D53" s="38"/>
      <c r="E53" s="38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8"/>
      <c r="S53" s="38"/>
      <c r="T53" s="38"/>
      <c r="U53" s="37"/>
      <c r="V53" s="37"/>
      <c r="W53" s="37"/>
      <c r="X53" s="37"/>
    </row>
    <row r="54" spans="1:24">
      <c r="A54" s="37"/>
      <c r="B54" s="37"/>
      <c r="C54" s="38"/>
      <c r="D54" s="38"/>
      <c r="E54" s="38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8"/>
      <c r="S54" s="38"/>
      <c r="T54" s="38"/>
      <c r="U54" s="37"/>
      <c r="V54" s="37"/>
      <c r="W54" s="37"/>
      <c r="X54" s="37"/>
    </row>
    <row r="55" spans="1:24">
      <c r="A55" s="37"/>
      <c r="B55" s="37"/>
      <c r="C55" s="38"/>
      <c r="D55" s="38"/>
      <c r="E55" s="38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8"/>
      <c r="S55" s="38"/>
      <c r="T55" s="38"/>
      <c r="U55" s="37"/>
      <c r="V55" s="37"/>
      <c r="W55" s="37"/>
      <c r="X55" s="37"/>
    </row>
    <row r="56" spans="1:24">
      <c r="A56" s="37"/>
      <c r="B56" s="37"/>
      <c r="C56" s="38"/>
      <c r="D56" s="38"/>
      <c r="E56" s="38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8"/>
      <c r="S56" s="38"/>
      <c r="T56" s="38"/>
      <c r="U56" s="37"/>
      <c r="V56" s="37"/>
      <c r="W56" s="37"/>
      <c r="X56" s="37"/>
    </row>
    <row r="57" spans="1:24">
      <c r="A57" s="37"/>
      <c r="B57" s="37"/>
      <c r="C57" s="38"/>
      <c r="D57" s="38"/>
      <c r="E57" s="38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/>
      <c r="S57" s="38"/>
      <c r="T57" s="38"/>
      <c r="U57" s="37"/>
      <c r="V57" s="37"/>
      <c r="W57" s="37"/>
      <c r="X57" s="37"/>
    </row>
    <row r="58" spans="1:24">
      <c r="A58" s="37"/>
      <c r="B58" s="37"/>
      <c r="C58" s="38"/>
      <c r="D58" s="38"/>
      <c r="E58" s="38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8"/>
      <c r="S58" s="38"/>
      <c r="T58" s="38"/>
      <c r="U58" s="37"/>
      <c r="V58" s="37"/>
      <c r="W58" s="37"/>
      <c r="X58" s="37"/>
    </row>
    <row r="59" spans="1:24">
      <c r="A59" s="37"/>
      <c r="B59" s="37"/>
      <c r="C59" s="38"/>
      <c r="D59" s="38"/>
      <c r="E59" s="38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8"/>
      <c r="S59" s="38"/>
      <c r="T59" s="38"/>
      <c r="U59" s="37"/>
      <c r="V59" s="37"/>
      <c r="W59" s="37"/>
      <c r="X59" s="37"/>
    </row>
    <row r="60" spans="1:24">
      <c r="A60" s="37"/>
      <c r="B60" s="37"/>
      <c r="C60" s="38"/>
      <c r="D60" s="38"/>
      <c r="E60" s="38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8"/>
      <c r="S60" s="38"/>
      <c r="T60" s="38"/>
      <c r="U60" s="37"/>
      <c r="V60" s="37"/>
      <c r="W60" s="37"/>
      <c r="X60" s="37"/>
    </row>
    <row r="61" spans="1:24">
      <c r="A61" s="37"/>
      <c r="B61" s="37"/>
      <c r="C61" s="38"/>
      <c r="D61" s="38"/>
      <c r="E61" s="38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8"/>
      <c r="S61" s="38"/>
      <c r="T61" s="38"/>
      <c r="U61" s="37"/>
      <c r="V61" s="37"/>
      <c r="W61" s="37"/>
      <c r="X61" s="37"/>
    </row>
    <row r="62" spans="1:24">
      <c r="A62" s="37"/>
      <c r="B62" s="37"/>
      <c r="C62" s="38"/>
      <c r="D62" s="38"/>
      <c r="E62" s="38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8"/>
      <c r="S62" s="38"/>
      <c r="T62" s="38"/>
      <c r="U62" s="37"/>
      <c r="V62" s="37"/>
      <c r="W62" s="37"/>
      <c r="X62" s="37"/>
    </row>
    <row r="63" spans="1:24">
      <c r="A63" s="37"/>
      <c r="B63" s="37"/>
      <c r="C63" s="38"/>
      <c r="D63" s="38"/>
      <c r="E63" s="38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8"/>
      <c r="S63" s="38"/>
      <c r="T63" s="38"/>
      <c r="U63" s="37"/>
      <c r="V63" s="37"/>
      <c r="W63" s="37"/>
      <c r="X63" s="37"/>
    </row>
    <row r="64" spans="1:24">
      <c r="A64" s="37"/>
      <c r="B64" s="37"/>
      <c r="C64" s="38"/>
      <c r="D64" s="38"/>
      <c r="E64" s="38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8"/>
      <c r="S64" s="38"/>
      <c r="T64" s="38"/>
      <c r="U64" s="37"/>
      <c r="V64" s="37"/>
      <c r="W64" s="37"/>
      <c r="X64" s="37"/>
    </row>
    <row r="65" spans="1:24">
      <c r="A65" s="37"/>
      <c r="B65" s="37"/>
      <c r="C65" s="38"/>
      <c r="D65" s="38"/>
      <c r="E65" s="38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8"/>
      <c r="S65" s="38"/>
      <c r="T65" s="38"/>
      <c r="U65" s="37"/>
      <c r="V65" s="37"/>
      <c r="W65" s="37"/>
      <c r="X65" s="37"/>
    </row>
    <row r="66" spans="1:24">
      <c r="A66" s="37"/>
      <c r="B66" s="37"/>
      <c r="C66" s="38"/>
      <c r="D66" s="38"/>
      <c r="E66" s="38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8"/>
      <c r="S66" s="38"/>
      <c r="T66" s="38"/>
      <c r="U66" s="37"/>
      <c r="V66" s="37"/>
      <c r="W66" s="37"/>
      <c r="X66" s="37"/>
    </row>
    <row r="67" spans="1:24">
      <c r="A67" s="37"/>
      <c r="B67" s="37"/>
      <c r="C67" s="38"/>
      <c r="D67" s="38"/>
      <c r="E67" s="38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8"/>
      <c r="S67" s="38"/>
      <c r="T67" s="38"/>
      <c r="U67" s="37"/>
      <c r="V67" s="37"/>
      <c r="W67" s="37"/>
      <c r="X67" s="37"/>
    </row>
    <row r="68" spans="1:24">
      <c r="A68" s="37"/>
      <c r="B68" s="37"/>
      <c r="C68" s="38"/>
      <c r="D68" s="38"/>
      <c r="E68" s="38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/>
      <c r="S68" s="38"/>
      <c r="T68" s="38"/>
      <c r="U68" s="37"/>
      <c r="V68" s="37"/>
      <c r="W68" s="37"/>
      <c r="X68" s="37"/>
    </row>
    <row r="69" spans="1:24">
      <c r="A69" s="37"/>
      <c r="B69" s="37"/>
      <c r="C69" s="38"/>
      <c r="D69" s="38"/>
      <c r="E69" s="38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8"/>
      <c r="S69" s="38"/>
      <c r="T69" s="38"/>
      <c r="U69" s="37"/>
      <c r="V69" s="37"/>
      <c r="W69" s="37"/>
      <c r="X69" s="37"/>
    </row>
    <row r="70" spans="1:24">
      <c r="A70" s="37"/>
      <c r="B70" s="37"/>
      <c r="C70" s="38"/>
      <c r="D70" s="38"/>
      <c r="E70" s="38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8"/>
      <c r="S70" s="38"/>
      <c r="T70" s="38"/>
      <c r="U70" s="37"/>
      <c r="V70" s="37"/>
      <c r="W70" s="37"/>
      <c r="X70" s="37"/>
    </row>
    <row r="71" spans="1:24">
      <c r="A71" s="37"/>
      <c r="B71" s="37"/>
      <c r="C71" s="38"/>
      <c r="D71" s="38"/>
      <c r="E71" s="38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8"/>
      <c r="S71" s="38"/>
      <c r="T71" s="38"/>
      <c r="U71" s="37"/>
      <c r="V71" s="37"/>
      <c r="W71" s="37"/>
      <c r="X71" s="37"/>
    </row>
    <row r="72" spans="1:24">
      <c r="A72" s="37"/>
      <c r="B72" s="37"/>
      <c r="C72" s="38"/>
      <c r="D72" s="38"/>
      <c r="E72" s="38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8"/>
      <c r="S72" s="38"/>
      <c r="T72" s="38"/>
      <c r="U72" s="37"/>
      <c r="V72" s="37"/>
      <c r="W72" s="37"/>
      <c r="X72" s="37"/>
    </row>
    <row r="73" spans="1:24">
      <c r="A73" s="37"/>
      <c r="B73" s="37"/>
      <c r="C73" s="38"/>
      <c r="D73" s="38"/>
      <c r="E73" s="38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8"/>
      <c r="S73" s="38"/>
      <c r="T73" s="38"/>
      <c r="U73" s="37"/>
      <c r="V73" s="37"/>
      <c r="W73" s="37"/>
      <c r="X73" s="37"/>
    </row>
    <row r="74" spans="1:24">
      <c r="A74" s="37"/>
      <c r="B74" s="37"/>
      <c r="C74" s="38"/>
      <c r="D74" s="38"/>
      <c r="E74" s="38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8"/>
      <c r="S74" s="38"/>
      <c r="T74" s="38"/>
      <c r="U74" s="37"/>
      <c r="V74" s="37"/>
      <c r="W74" s="37"/>
      <c r="X74" s="37"/>
    </row>
    <row r="75" spans="1:24">
      <c r="A75" s="37"/>
      <c r="B75" s="37"/>
      <c r="C75" s="38"/>
      <c r="D75" s="38"/>
      <c r="E75" s="38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8"/>
      <c r="S75" s="38"/>
      <c r="T75" s="38"/>
      <c r="U75" s="37"/>
      <c r="V75" s="37"/>
      <c r="W75" s="37"/>
      <c r="X75" s="37"/>
    </row>
    <row r="76" spans="1:24">
      <c r="A76" s="37"/>
      <c r="B76" s="37"/>
      <c r="C76" s="38"/>
      <c r="D76" s="38"/>
      <c r="E76" s="38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8"/>
      <c r="S76" s="38"/>
      <c r="T76" s="38"/>
      <c r="U76" s="37"/>
      <c r="V76" s="37"/>
      <c r="W76" s="37"/>
      <c r="X76" s="37"/>
    </row>
    <row r="77" spans="1:24">
      <c r="A77" s="37"/>
      <c r="B77" s="37"/>
      <c r="C77" s="38"/>
      <c r="D77" s="38"/>
      <c r="E77" s="38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S77" s="38"/>
      <c r="T77" s="38"/>
      <c r="U77" s="37"/>
      <c r="V77" s="37"/>
      <c r="W77" s="37"/>
      <c r="X77" s="37"/>
    </row>
    <row r="78" spans="1:24">
      <c r="A78" s="37"/>
      <c r="B78" s="37"/>
      <c r="C78" s="38"/>
      <c r="D78" s="38"/>
      <c r="E78" s="38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8"/>
      <c r="S78" s="38"/>
      <c r="T78" s="38"/>
      <c r="U78" s="37"/>
      <c r="V78" s="37"/>
      <c r="W78" s="37"/>
      <c r="X78" s="37"/>
    </row>
    <row r="79" spans="1:24">
      <c r="A79" s="37"/>
      <c r="B79" s="37"/>
      <c r="C79" s="38"/>
      <c r="D79" s="38"/>
      <c r="E79" s="38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8"/>
      <c r="S79" s="38"/>
      <c r="T79" s="38"/>
      <c r="U79" s="37"/>
      <c r="V79" s="37"/>
      <c r="W79" s="37"/>
      <c r="X79" s="37"/>
    </row>
    <row r="80" spans="1:24">
      <c r="A80" s="37"/>
      <c r="B80" s="37"/>
      <c r="C80" s="38"/>
      <c r="D80" s="38"/>
      <c r="E80" s="38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S80" s="38"/>
      <c r="T80" s="38"/>
      <c r="U80" s="37"/>
      <c r="V80" s="37"/>
      <c r="W80" s="37"/>
      <c r="X80" s="37"/>
    </row>
    <row r="81" spans="1:24">
      <c r="A81" s="37"/>
      <c r="B81" s="37"/>
      <c r="C81" s="38"/>
      <c r="D81" s="38"/>
      <c r="E81" s="38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  <c r="S81" s="38"/>
      <c r="T81" s="38"/>
      <c r="U81" s="37"/>
      <c r="V81" s="37"/>
      <c r="W81" s="37"/>
      <c r="X81" s="37"/>
    </row>
    <row r="82" spans="1:24">
      <c r="A82" s="37"/>
      <c r="B82" s="37"/>
      <c r="C82" s="38"/>
      <c r="D82" s="38"/>
      <c r="E82" s="38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S82" s="38"/>
      <c r="T82" s="38"/>
      <c r="U82" s="37"/>
      <c r="V82" s="37"/>
      <c r="W82" s="37"/>
      <c r="X82" s="37"/>
    </row>
    <row r="83" spans="1:24">
      <c r="A83" s="37"/>
      <c r="B83" s="37"/>
      <c r="C83" s="38"/>
      <c r="D83" s="38"/>
      <c r="E83" s="38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  <c r="S83" s="38"/>
      <c r="T83" s="38"/>
      <c r="U83" s="37"/>
      <c r="V83" s="37"/>
      <c r="W83" s="37"/>
      <c r="X83" s="37"/>
    </row>
    <row r="84" spans="1:24">
      <c r="A84" s="37"/>
      <c r="B84" s="37"/>
      <c r="C84" s="38"/>
      <c r="D84" s="38"/>
      <c r="E84" s="38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8"/>
      <c r="S84" s="38"/>
      <c r="T84" s="38"/>
      <c r="U84" s="37"/>
      <c r="V84" s="37"/>
      <c r="W84" s="37"/>
      <c r="X84" s="37"/>
    </row>
    <row r="85" spans="1:24">
      <c r="A85" s="37"/>
      <c r="B85" s="37"/>
      <c r="C85" s="38"/>
      <c r="D85" s="38"/>
      <c r="E85" s="38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S85" s="38"/>
      <c r="T85" s="38"/>
      <c r="U85" s="37"/>
      <c r="V85" s="37"/>
      <c r="W85" s="37"/>
      <c r="X85" s="37"/>
    </row>
    <row r="86" spans="1:24">
      <c r="A86" s="37"/>
      <c r="B86" s="37"/>
      <c r="C86" s="38"/>
      <c r="D86" s="38"/>
      <c r="E86" s="38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  <c r="S86" s="38"/>
      <c r="T86" s="38"/>
      <c r="U86" s="37"/>
      <c r="V86" s="37"/>
      <c r="W86" s="37"/>
      <c r="X86" s="37"/>
    </row>
    <row r="87" spans="1:24">
      <c r="A87" s="37"/>
      <c r="B87" s="37"/>
      <c r="C87" s="38"/>
      <c r="D87" s="38"/>
      <c r="E87" s="38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S87" s="38"/>
      <c r="T87" s="38"/>
      <c r="U87" s="37"/>
      <c r="V87" s="37"/>
      <c r="W87" s="37"/>
      <c r="X87" s="37"/>
    </row>
    <row r="88" spans="1:24">
      <c r="A88" s="37"/>
      <c r="B88" s="37"/>
      <c r="C88" s="38"/>
      <c r="D88" s="38"/>
      <c r="E88" s="38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  <c r="S88" s="38"/>
      <c r="T88" s="38"/>
      <c r="U88" s="37"/>
      <c r="V88" s="37"/>
      <c r="W88" s="37"/>
      <c r="X88" s="37"/>
    </row>
    <row r="89" spans="1:24">
      <c r="A89" s="37"/>
      <c r="B89" s="37"/>
      <c r="C89" s="38"/>
      <c r="D89" s="38"/>
      <c r="E89" s="38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8"/>
      <c r="S89" s="38"/>
      <c r="T89" s="38"/>
      <c r="U89" s="37"/>
      <c r="V89" s="37"/>
      <c r="W89" s="37"/>
      <c r="X89" s="37"/>
    </row>
    <row r="90" spans="1:24">
      <c r="A90" s="37"/>
      <c r="B90" s="37"/>
      <c r="C90" s="38"/>
      <c r="D90" s="38"/>
      <c r="E90" s="38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8"/>
      <c r="S90" s="38"/>
      <c r="T90" s="38"/>
      <c r="U90" s="37"/>
      <c r="V90" s="37"/>
      <c r="W90" s="37"/>
      <c r="X90" s="37"/>
    </row>
    <row r="91" spans="1:24">
      <c r="A91" s="37"/>
      <c r="B91" s="37"/>
      <c r="C91" s="38"/>
      <c r="D91" s="38"/>
      <c r="E91" s="38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8"/>
      <c r="S91" s="38"/>
      <c r="T91" s="38"/>
      <c r="U91" s="37"/>
      <c r="V91" s="37"/>
      <c r="W91" s="37"/>
      <c r="X91" s="37"/>
    </row>
    <row r="92" spans="1:24">
      <c r="A92" s="37"/>
      <c r="B92" s="37"/>
      <c r="C92" s="38"/>
      <c r="D92" s="38"/>
      <c r="E92" s="38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8"/>
      <c r="S92" s="38"/>
      <c r="T92" s="38"/>
      <c r="U92" s="37"/>
      <c r="V92" s="37"/>
      <c r="W92" s="37"/>
      <c r="X92" s="37"/>
    </row>
    <row r="93" spans="1:24">
      <c r="A93" s="37"/>
      <c r="B93" s="37"/>
      <c r="C93" s="38"/>
      <c r="D93" s="38"/>
      <c r="E93" s="38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8"/>
      <c r="S93" s="38"/>
      <c r="T93" s="38"/>
      <c r="U93" s="37"/>
      <c r="V93" s="37"/>
      <c r="W93" s="37"/>
      <c r="X93" s="37"/>
    </row>
    <row r="94" spans="1:24">
      <c r="A94" s="37"/>
      <c r="B94" s="37"/>
      <c r="C94" s="38"/>
      <c r="D94" s="38"/>
      <c r="E94" s="38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8"/>
      <c r="S94" s="38"/>
      <c r="T94" s="38"/>
      <c r="U94" s="37"/>
      <c r="V94" s="37"/>
      <c r="W94" s="37"/>
      <c r="X94" s="37"/>
    </row>
    <row r="95" spans="1:24">
      <c r="A95" s="37"/>
      <c r="B95" s="37"/>
      <c r="C95" s="38"/>
      <c r="D95" s="38"/>
      <c r="E95" s="38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  <c r="S95" s="38"/>
      <c r="T95" s="38"/>
      <c r="U95" s="37"/>
      <c r="V95" s="37"/>
      <c r="W95" s="37"/>
      <c r="X95" s="37"/>
    </row>
    <row r="96" spans="1:24">
      <c r="A96" s="37"/>
      <c r="B96" s="37"/>
      <c r="C96" s="38"/>
      <c r="D96" s="38"/>
      <c r="E96" s="38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8"/>
      <c r="S96" s="38"/>
      <c r="T96" s="38"/>
      <c r="U96" s="37"/>
      <c r="V96" s="37"/>
      <c r="W96" s="37"/>
      <c r="X96" s="37"/>
    </row>
    <row r="97" spans="1:24">
      <c r="A97" s="37"/>
      <c r="B97" s="37"/>
      <c r="C97" s="38"/>
      <c r="D97" s="38"/>
      <c r="E97" s="38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  <c r="S97" s="38"/>
      <c r="T97" s="38"/>
      <c r="U97" s="37"/>
      <c r="V97" s="37"/>
      <c r="W97" s="37"/>
      <c r="X97" s="37"/>
    </row>
    <row r="98" spans="1:24">
      <c r="A98" s="37"/>
      <c r="B98" s="37"/>
      <c r="C98" s="38"/>
      <c r="D98" s="38"/>
      <c r="E98" s="38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8"/>
      <c r="S98" s="38"/>
      <c r="T98" s="38"/>
      <c r="U98" s="37"/>
      <c r="V98" s="37"/>
      <c r="W98" s="37"/>
      <c r="X98" s="37"/>
    </row>
    <row r="99" spans="1:24">
      <c r="A99" s="37"/>
      <c r="B99" s="37"/>
      <c r="C99" s="38"/>
      <c r="D99" s="38"/>
      <c r="E99" s="38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8"/>
      <c r="S99" s="38"/>
      <c r="T99" s="38"/>
      <c r="U99" s="37"/>
      <c r="V99" s="37"/>
      <c r="W99" s="37"/>
      <c r="X99" s="37"/>
    </row>
    <row r="100" spans="1:24">
      <c r="A100" s="37"/>
      <c r="B100" s="37"/>
      <c r="C100" s="38"/>
      <c r="D100" s="38"/>
      <c r="E100" s="38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  <c r="S100" s="38"/>
      <c r="T100" s="38"/>
      <c r="U100" s="37"/>
      <c r="V100" s="37"/>
      <c r="W100" s="37"/>
      <c r="X100" s="37"/>
    </row>
    <row r="101" spans="1:24">
      <c r="A101" s="37"/>
      <c r="B101" s="37"/>
      <c r="C101" s="38"/>
      <c r="D101" s="38"/>
      <c r="E101" s="38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8"/>
      <c r="S101" s="38"/>
      <c r="T101" s="38"/>
      <c r="U101" s="37"/>
      <c r="V101" s="37"/>
      <c r="W101" s="37"/>
      <c r="X101" s="37"/>
    </row>
    <row r="102" spans="1:24">
      <c r="A102" s="37"/>
      <c r="B102" s="37"/>
      <c r="C102" s="38"/>
      <c r="D102" s="38"/>
      <c r="E102" s="38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8"/>
      <c r="S102" s="38"/>
      <c r="T102" s="38"/>
      <c r="U102" s="37"/>
      <c r="V102" s="37"/>
      <c r="W102" s="37"/>
      <c r="X102" s="37"/>
    </row>
    <row r="103" spans="1:24">
      <c r="A103" s="37"/>
      <c r="B103" s="37"/>
      <c r="C103" s="38"/>
      <c r="D103" s="38"/>
      <c r="E103" s="38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  <c r="S103" s="38"/>
      <c r="T103" s="38"/>
      <c r="U103" s="37"/>
      <c r="V103" s="37"/>
      <c r="W103" s="37"/>
      <c r="X103" s="37"/>
    </row>
    <row r="104" spans="1:24">
      <c r="A104" s="37"/>
      <c r="B104" s="37"/>
      <c r="C104" s="38"/>
      <c r="D104" s="38"/>
      <c r="E104" s="38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8"/>
      <c r="S104" s="38"/>
      <c r="T104" s="38"/>
      <c r="U104" s="37"/>
      <c r="V104" s="37"/>
      <c r="W104" s="37"/>
      <c r="X104" s="37"/>
    </row>
    <row r="105" spans="1:24">
      <c r="A105" s="37"/>
      <c r="B105" s="37"/>
      <c r="C105" s="38"/>
      <c r="D105" s="38"/>
      <c r="E105" s="38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  <c r="S105" s="38"/>
      <c r="T105" s="38"/>
      <c r="U105" s="37"/>
      <c r="V105" s="37"/>
      <c r="W105" s="37"/>
      <c r="X105" s="37"/>
    </row>
    <row r="106" spans="1:24">
      <c r="A106" s="37"/>
      <c r="B106" s="37"/>
      <c r="C106" s="38"/>
      <c r="D106" s="38"/>
      <c r="E106" s="38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8"/>
      <c r="S106" s="38"/>
      <c r="T106" s="38"/>
      <c r="U106" s="37"/>
      <c r="V106" s="37"/>
      <c r="W106" s="37"/>
      <c r="X106" s="37"/>
    </row>
    <row r="107" spans="1:24">
      <c r="A107" s="37"/>
      <c r="B107" s="37"/>
      <c r="C107" s="38"/>
      <c r="D107" s="38"/>
      <c r="E107" s="38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8"/>
      <c r="S107" s="38"/>
      <c r="T107" s="38"/>
      <c r="U107" s="37"/>
      <c r="V107" s="37"/>
      <c r="W107" s="37"/>
      <c r="X107" s="37"/>
    </row>
    <row r="108" spans="1:24">
      <c r="A108" s="37"/>
      <c r="B108" s="37"/>
      <c r="C108" s="38"/>
      <c r="D108" s="38"/>
      <c r="E108" s="38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8"/>
      <c r="S108" s="38"/>
      <c r="T108" s="38"/>
      <c r="U108" s="37"/>
      <c r="V108" s="37"/>
      <c r="W108" s="37"/>
      <c r="X108" s="37"/>
    </row>
    <row r="109" spans="1:24">
      <c r="A109" s="37"/>
      <c r="B109" s="37"/>
      <c r="C109" s="38"/>
      <c r="D109" s="38"/>
      <c r="E109" s="38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/>
      <c r="S109" s="38"/>
      <c r="T109" s="38"/>
      <c r="U109" s="37"/>
      <c r="V109" s="37"/>
      <c r="W109" s="37"/>
      <c r="X109" s="37"/>
    </row>
    <row r="110" spans="1:24">
      <c r="A110" s="37"/>
      <c r="B110" s="37"/>
      <c r="C110" s="38"/>
      <c r="D110" s="38"/>
      <c r="E110" s="38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8"/>
      <c r="S110" s="38"/>
      <c r="T110" s="38"/>
      <c r="U110" s="37"/>
      <c r="V110" s="37"/>
      <c r="W110" s="37"/>
      <c r="X110" s="37"/>
    </row>
    <row r="111" spans="1:24">
      <c r="A111" s="37"/>
      <c r="B111" s="37"/>
      <c r="C111" s="38"/>
      <c r="D111" s="38"/>
      <c r="E111" s="38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  <c r="S111" s="38"/>
      <c r="T111" s="38"/>
      <c r="U111" s="37"/>
      <c r="V111" s="37"/>
      <c r="W111" s="37"/>
      <c r="X111" s="37"/>
    </row>
    <row r="112" spans="1:24">
      <c r="A112" s="37"/>
      <c r="B112" s="37"/>
      <c r="C112" s="38"/>
      <c r="D112" s="38"/>
      <c r="E112" s="38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/>
      <c r="S112" s="38"/>
      <c r="T112" s="38"/>
      <c r="U112" s="37"/>
      <c r="V112" s="37"/>
      <c r="W112" s="37"/>
      <c r="X112" s="37"/>
    </row>
    <row r="113" spans="1:24">
      <c r="A113" s="37"/>
      <c r="B113" s="37"/>
      <c r="C113" s="38"/>
      <c r="D113" s="38"/>
      <c r="E113" s="38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/>
      <c r="S113" s="38"/>
      <c r="T113" s="38"/>
      <c r="U113" s="37"/>
      <c r="V113" s="37"/>
      <c r="W113" s="37"/>
      <c r="X113" s="37"/>
    </row>
    <row r="114" spans="1:24">
      <c r="A114" s="37"/>
      <c r="B114" s="37"/>
      <c r="C114" s="38"/>
      <c r="D114" s="38"/>
      <c r="E114" s="38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  <c r="S114" s="38"/>
      <c r="T114" s="38"/>
      <c r="U114" s="37"/>
      <c r="V114" s="37"/>
      <c r="W114" s="37"/>
      <c r="X114" s="37"/>
    </row>
    <row r="115" spans="1:24">
      <c r="A115" s="37"/>
      <c r="B115" s="37"/>
      <c r="C115" s="38"/>
      <c r="D115" s="38"/>
      <c r="E115" s="38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  <c r="S115" s="38"/>
      <c r="T115" s="38"/>
      <c r="U115" s="37"/>
      <c r="V115" s="37"/>
      <c r="W115" s="37"/>
      <c r="X115" s="37"/>
    </row>
    <row r="116" spans="1:24">
      <c r="A116" s="37"/>
      <c r="B116" s="37"/>
      <c r="C116" s="38"/>
      <c r="D116" s="38"/>
      <c r="E116" s="38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  <c r="S116" s="38"/>
      <c r="T116" s="38"/>
      <c r="U116" s="37"/>
      <c r="V116" s="37"/>
      <c r="W116" s="37"/>
      <c r="X116" s="37"/>
    </row>
    <row r="117" spans="1:24">
      <c r="A117" s="37"/>
      <c r="B117" s="37"/>
      <c r="C117" s="38"/>
      <c r="D117" s="38"/>
      <c r="E117" s="38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8"/>
      <c r="S117" s="38"/>
      <c r="T117" s="38"/>
      <c r="U117" s="37"/>
      <c r="V117" s="37"/>
      <c r="W117" s="37"/>
      <c r="X117" s="37"/>
    </row>
    <row r="118" spans="1:24">
      <c r="A118" s="37"/>
      <c r="B118" s="37"/>
      <c r="C118" s="38"/>
      <c r="D118" s="38"/>
      <c r="E118" s="38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  <c r="S118" s="38"/>
      <c r="T118" s="38"/>
      <c r="U118" s="37"/>
      <c r="V118" s="37"/>
      <c r="W118" s="37"/>
      <c r="X118" s="37"/>
    </row>
    <row r="119" spans="1:24">
      <c r="A119" s="37"/>
      <c r="B119" s="37"/>
      <c r="C119" s="38"/>
      <c r="D119" s="38"/>
      <c r="E119" s="38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  <c r="S119" s="38"/>
      <c r="T119" s="38"/>
      <c r="U119" s="37"/>
      <c r="V119" s="37"/>
      <c r="W119" s="37"/>
      <c r="X119" s="37"/>
    </row>
    <row r="120" spans="1:24">
      <c r="A120" s="37"/>
      <c r="B120" s="37"/>
      <c r="C120" s="38"/>
      <c r="D120" s="38"/>
      <c r="E120" s="38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  <c r="S120" s="38"/>
      <c r="T120" s="38"/>
      <c r="U120" s="37"/>
      <c r="V120" s="37"/>
      <c r="W120" s="37"/>
      <c r="X120" s="37"/>
    </row>
    <row r="121" spans="1:24">
      <c r="A121" s="37"/>
      <c r="B121" s="37"/>
      <c r="C121" s="38"/>
      <c r="D121" s="38"/>
      <c r="E121" s="38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  <c r="S121" s="38"/>
      <c r="T121" s="38"/>
      <c r="U121" s="37"/>
      <c r="V121" s="37"/>
      <c r="W121" s="37"/>
      <c r="X121" s="37"/>
    </row>
    <row r="122" spans="1:24">
      <c r="A122" s="37"/>
      <c r="B122" s="37"/>
      <c r="C122" s="38"/>
      <c r="D122" s="38"/>
      <c r="E122" s="38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8"/>
      <c r="S122" s="38"/>
      <c r="T122" s="38"/>
      <c r="U122" s="37"/>
      <c r="V122" s="37"/>
      <c r="W122" s="37"/>
      <c r="X122" s="37"/>
    </row>
    <row r="123" spans="1:24">
      <c r="A123" s="37"/>
      <c r="B123" s="37"/>
      <c r="C123" s="38"/>
      <c r="D123" s="38"/>
      <c r="E123" s="38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  <c r="S123" s="38"/>
      <c r="T123" s="38"/>
      <c r="U123" s="37"/>
      <c r="V123" s="37"/>
      <c r="W123" s="37"/>
      <c r="X123" s="37"/>
    </row>
    <row r="124" spans="1:24">
      <c r="A124" s="37"/>
      <c r="B124" s="37"/>
      <c r="C124" s="38"/>
      <c r="D124" s="38"/>
      <c r="E124" s="38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8"/>
      <c r="S124" s="38"/>
      <c r="T124" s="38"/>
      <c r="U124" s="37"/>
      <c r="V124" s="37"/>
      <c r="W124" s="37"/>
      <c r="X124" s="37"/>
    </row>
    <row r="125" spans="1:24">
      <c r="A125" s="37"/>
      <c r="B125" s="37"/>
      <c r="C125" s="38"/>
      <c r="D125" s="38"/>
      <c r="E125" s="38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8"/>
      <c r="S125" s="38"/>
      <c r="T125" s="38"/>
      <c r="U125" s="37"/>
      <c r="V125" s="37"/>
      <c r="W125" s="37"/>
      <c r="X125" s="37"/>
    </row>
    <row r="126" spans="1:24">
      <c r="A126" s="37"/>
      <c r="B126" s="37"/>
      <c r="C126" s="38"/>
      <c r="D126" s="38"/>
      <c r="E126" s="38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8"/>
      <c r="S126" s="38"/>
      <c r="T126" s="38"/>
      <c r="U126" s="37"/>
      <c r="V126" s="37"/>
      <c r="W126" s="37"/>
      <c r="X126" s="37"/>
    </row>
    <row r="127" spans="1:24">
      <c r="A127" s="37"/>
      <c r="B127" s="37"/>
      <c r="C127" s="38"/>
      <c r="D127" s="38"/>
      <c r="E127" s="38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8"/>
      <c r="S127" s="38"/>
      <c r="T127" s="38"/>
      <c r="U127" s="37"/>
      <c r="V127" s="37"/>
      <c r="W127" s="37"/>
      <c r="X127" s="37"/>
    </row>
    <row r="128" spans="1:24">
      <c r="A128" s="37"/>
      <c r="B128" s="37"/>
      <c r="C128" s="38"/>
      <c r="D128" s="38"/>
      <c r="E128" s="38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8"/>
      <c r="S128" s="38"/>
      <c r="T128" s="38"/>
      <c r="U128" s="37"/>
      <c r="V128" s="37"/>
      <c r="W128" s="37"/>
      <c r="X128" s="37"/>
    </row>
    <row r="129" spans="1:24">
      <c r="A129" s="37"/>
      <c r="B129" s="37"/>
      <c r="C129" s="38"/>
      <c r="D129" s="38"/>
      <c r="E129" s="38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8"/>
      <c r="S129" s="38"/>
      <c r="T129" s="38"/>
      <c r="U129" s="37"/>
      <c r="V129" s="37"/>
      <c r="W129" s="37"/>
      <c r="X129" s="37"/>
    </row>
    <row r="130" spans="1:24">
      <c r="A130" s="37"/>
      <c r="B130" s="37"/>
      <c r="C130" s="38"/>
      <c r="D130" s="38"/>
      <c r="E130" s="38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8"/>
      <c r="S130" s="38"/>
      <c r="T130" s="38"/>
      <c r="U130" s="37"/>
      <c r="V130" s="37"/>
      <c r="W130" s="37"/>
      <c r="X130" s="37"/>
    </row>
    <row r="131" spans="1:24">
      <c r="A131" s="37"/>
      <c r="B131" s="37"/>
      <c r="C131" s="38"/>
      <c r="D131" s="38"/>
      <c r="E131" s="38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8"/>
      <c r="S131" s="38"/>
      <c r="T131" s="38"/>
      <c r="U131" s="37"/>
      <c r="V131" s="37"/>
      <c r="W131" s="37"/>
      <c r="X131" s="37"/>
    </row>
    <row r="132" spans="1:24">
      <c r="A132" s="37"/>
      <c r="B132" s="37"/>
      <c r="C132" s="38"/>
      <c r="D132" s="38"/>
      <c r="E132" s="38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8"/>
      <c r="S132" s="38"/>
      <c r="T132" s="38"/>
      <c r="U132" s="37"/>
      <c r="V132" s="37"/>
      <c r="W132" s="37"/>
      <c r="X132" s="37"/>
    </row>
    <row r="133" spans="1:24">
      <c r="A133" s="37"/>
      <c r="B133" s="37"/>
      <c r="C133" s="38"/>
      <c r="D133" s="38"/>
      <c r="E133" s="38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8"/>
      <c r="S133" s="38"/>
      <c r="T133" s="38"/>
      <c r="U133" s="37"/>
      <c r="V133" s="37"/>
      <c r="W133" s="37"/>
      <c r="X133" s="37"/>
    </row>
    <row r="134" spans="1:24">
      <c r="A134" s="37"/>
      <c r="B134" s="37"/>
      <c r="C134" s="38"/>
      <c r="D134" s="38"/>
      <c r="E134" s="38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8"/>
      <c r="S134" s="38"/>
      <c r="T134" s="38"/>
      <c r="U134" s="37"/>
      <c r="V134" s="37"/>
      <c r="W134" s="37"/>
      <c r="X134" s="37"/>
    </row>
    <row r="135" spans="1:24">
      <c r="A135" s="37"/>
      <c r="B135" s="37"/>
      <c r="C135" s="38"/>
      <c r="D135" s="38"/>
      <c r="E135" s="38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8"/>
      <c r="S135" s="38"/>
      <c r="T135" s="38"/>
      <c r="U135" s="37"/>
      <c r="V135" s="37"/>
      <c r="W135" s="37"/>
      <c r="X135" s="37"/>
    </row>
    <row r="136" spans="1:24">
      <c r="A136" s="37"/>
      <c r="B136" s="37"/>
      <c r="C136" s="38"/>
      <c r="D136" s="38"/>
      <c r="E136" s="38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8"/>
      <c r="S136" s="38"/>
      <c r="T136" s="38"/>
      <c r="U136" s="37"/>
      <c r="V136" s="37"/>
      <c r="W136" s="37"/>
      <c r="X136" s="37"/>
    </row>
    <row r="137" spans="1:24">
      <c r="A137" s="37"/>
      <c r="B137" s="37"/>
      <c r="C137" s="38"/>
      <c r="D137" s="38"/>
      <c r="E137" s="38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8"/>
      <c r="S137" s="38"/>
      <c r="T137" s="38"/>
      <c r="U137" s="37"/>
      <c r="V137" s="37"/>
      <c r="W137" s="37"/>
      <c r="X137" s="37"/>
    </row>
    <row r="138" spans="1:24">
      <c r="A138" s="37"/>
      <c r="B138" s="37"/>
      <c r="C138" s="38"/>
      <c r="D138" s="38"/>
      <c r="E138" s="38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8"/>
      <c r="S138" s="38"/>
      <c r="T138" s="38"/>
      <c r="U138" s="37"/>
      <c r="V138" s="37"/>
      <c r="W138" s="37"/>
      <c r="X138" s="37"/>
    </row>
    <row r="139" spans="1:24">
      <c r="A139" s="37"/>
      <c r="B139" s="37"/>
      <c r="C139" s="38"/>
      <c r="D139" s="38"/>
      <c r="E139" s="38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8"/>
      <c r="S139" s="38"/>
      <c r="T139" s="38"/>
      <c r="U139" s="37"/>
      <c r="V139" s="37"/>
      <c r="W139" s="37"/>
      <c r="X139" s="37"/>
    </row>
    <row r="140" spans="1:24">
      <c r="A140" s="37"/>
      <c r="B140" s="37"/>
      <c r="C140" s="38"/>
      <c r="D140" s="38"/>
      <c r="E140" s="38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8"/>
      <c r="S140" s="38"/>
      <c r="T140" s="38"/>
      <c r="U140" s="37"/>
      <c r="V140" s="37"/>
      <c r="W140" s="37"/>
      <c r="X140" s="37"/>
    </row>
    <row r="141" spans="1:24">
      <c r="A141" s="37"/>
      <c r="B141" s="37"/>
      <c r="C141" s="38"/>
      <c r="D141" s="38"/>
      <c r="E141" s="38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8"/>
      <c r="S141" s="38"/>
      <c r="T141" s="38"/>
      <c r="U141" s="37"/>
      <c r="V141" s="37"/>
      <c r="W141" s="37"/>
      <c r="X141" s="37"/>
    </row>
    <row r="142" spans="1:24">
      <c r="A142" s="37"/>
      <c r="B142" s="37"/>
      <c r="C142" s="38"/>
      <c r="D142" s="38"/>
      <c r="E142" s="38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8"/>
      <c r="S142" s="38"/>
      <c r="T142" s="38"/>
      <c r="U142" s="37"/>
      <c r="V142" s="37"/>
      <c r="W142" s="37"/>
      <c r="X142" s="37"/>
    </row>
    <row r="143" spans="1:24">
      <c r="A143" s="37"/>
      <c r="B143" s="37"/>
      <c r="C143" s="38"/>
      <c r="D143" s="38"/>
      <c r="E143" s="38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8"/>
      <c r="S143" s="38"/>
      <c r="T143" s="38"/>
      <c r="U143" s="37"/>
      <c r="V143" s="37"/>
      <c r="W143" s="37"/>
      <c r="X143" s="37"/>
    </row>
    <row r="144" spans="1:24">
      <c r="A144" s="37"/>
      <c r="B144" s="37"/>
      <c r="C144" s="38"/>
      <c r="D144" s="38"/>
      <c r="E144" s="38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8"/>
      <c r="S144" s="38"/>
      <c r="T144" s="38"/>
      <c r="U144" s="37"/>
      <c r="V144" s="37"/>
      <c r="W144" s="37"/>
      <c r="X144" s="37"/>
    </row>
    <row r="145" spans="1:24">
      <c r="A145" s="37"/>
      <c r="B145" s="37"/>
      <c r="C145" s="38"/>
      <c r="D145" s="38"/>
      <c r="E145" s="38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8"/>
      <c r="S145" s="38"/>
      <c r="T145" s="38"/>
      <c r="U145" s="37"/>
      <c r="V145" s="37"/>
      <c r="W145" s="37"/>
      <c r="X145" s="37"/>
    </row>
    <row r="146" spans="1:24">
      <c r="A146" s="37"/>
      <c r="B146" s="37"/>
      <c r="C146" s="38"/>
      <c r="D146" s="38"/>
      <c r="E146" s="38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8"/>
      <c r="S146" s="38"/>
      <c r="T146" s="38"/>
      <c r="U146" s="37"/>
      <c r="V146" s="37"/>
      <c r="W146" s="37"/>
      <c r="X146" s="37"/>
    </row>
    <row r="147" spans="1:24">
      <c r="A147" s="37"/>
      <c r="B147" s="37"/>
      <c r="C147" s="38"/>
      <c r="D147" s="38"/>
      <c r="E147" s="38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8"/>
      <c r="S147" s="38"/>
      <c r="T147" s="38"/>
      <c r="U147" s="37"/>
      <c r="V147" s="37"/>
      <c r="W147" s="37"/>
      <c r="X147" s="37"/>
    </row>
    <row r="148" spans="1:24">
      <c r="A148" s="37"/>
      <c r="B148" s="37"/>
      <c r="C148" s="38"/>
      <c r="D148" s="38"/>
      <c r="E148" s="38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8"/>
      <c r="S148" s="38"/>
      <c r="T148" s="38"/>
      <c r="U148" s="37"/>
      <c r="V148" s="37"/>
      <c r="W148" s="37"/>
      <c r="X148" s="37"/>
    </row>
    <row r="149" spans="1:24">
      <c r="A149" s="37"/>
      <c r="B149" s="37"/>
      <c r="C149" s="38"/>
      <c r="D149" s="38"/>
      <c r="E149" s="38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8"/>
      <c r="S149" s="38"/>
      <c r="T149" s="38"/>
      <c r="U149" s="37"/>
      <c r="V149" s="37"/>
      <c r="W149" s="37"/>
      <c r="X149" s="37"/>
    </row>
    <row r="150" spans="1:24">
      <c r="A150" s="37"/>
      <c r="B150" s="37"/>
      <c r="C150" s="38"/>
      <c r="D150" s="38"/>
      <c r="E150" s="38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8"/>
      <c r="S150" s="38"/>
      <c r="T150" s="38"/>
      <c r="U150" s="37"/>
      <c r="V150" s="37"/>
      <c r="W150" s="37"/>
      <c r="X150" s="37"/>
    </row>
    <row r="151" spans="1:24">
      <c r="A151" s="37"/>
      <c r="B151" s="37"/>
      <c r="C151" s="38"/>
      <c r="D151" s="38"/>
      <c r="E151" s="38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8"/>
      <c r="S151" s="38"/>
      <c r="T151" s="38"/>
      <c r="U151" s="37"/>
      <c r="V151" s="37"/>
      <c r="W151" s="37"/>
      <c r="X151" s="37"/>
    </row>
    <row r="152" spans="1:24">
      <c r="A152" s="37"/>
      <c r="B152" s="37"/>
      <c r="C152" s="38"/>
      <c r="D152" s="38"/>
      <c r="E152" s="38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8"/>
      <c r="S152" s="38"/>
      <c r="T152" s="38"/>
      <c r="U152" s="37"/>
      <c r="V152" s="37"/>
      <c r="W152" s="37"/>
      <c r="X152" s="37"/>
    </row>
    <row r="153" spans="1:24">
      <c r="A153" s="37"/>
      <c r="B153" s="37"/>
      <c r="C153" s="38"/>
      <c r="D153" s="38"/>
      <c r="E153" s="38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8"/>
      <c r="S153" s="38"/>
      <c r="T153" s="38"/>
      <c r="U153" s="37"/>
      <c r="V153" s="37"/>
      <c r="W153" s="37"/>
      <c r="X153" s="37"/>
    </row>
    <row r="154" spans="1:24">
      <c r="A154" s="37"/>
      <c r="B154" s="37"/>
      <c r="C154" s="38"/>
      <c r="D154" s="38"/>
      <c r="E154" s="38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8"/>
      <c r="S154" s="38"/>
      <c r="T154" s="38"/>
      <c r="U154" s="37"/>
      <c r="V154" s="37"/>
      <c r="W154" s="37"/>
      <c r="X154" s="37"/>
    </row>
    <row r="155" spans="1:24">
      <c r="A155" s="37"/>
      <c r="B155" s="37"/>
      <c r="C155" s="38"/>
      <c r="D155" s="38"/>
      <c r="E155" s="38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8"/>
      <c r="S155" s="38"/>
      <c r="T155" s="38"/>
      <c r="U155" s="37"/>
      <c r="V155" s="37"/>
      <c r="W155" s="37"/>
      <c r="X155" s="37"/>
    </row>
    <row r="156" spans="1:24">
      <c r="A156" s="37"/>
      <c r="B156" s="37"/>
      <c r="C156" s="38"/>
      <c r="D156" s="38"/>
      <c r="E156" s="38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8"/>
      <c r="S156" s="38"/>
      <c r="T156" s="38"/>
      <c r="U156" s="37"/>
      <c r="V156" s="37"/>
      <c r="W156" s="37"/>
      <c r="X156" s="37"/>
    </row>
    <row r="157" spans="1:24">
      <c r="A157" s="37"/>
      <c r="B157" s="37"/>
      <c r="C157" s="38"/>
      <c r="D157" s="38"/>
      <c r="E157" s="38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8"/>
      <c r="S157" s="38"/>
      <c r="T157" s="38"/>
      <c r="U157" s="37"/>
      <c r="V157" s="37"/>
      <c r="W157" s="37"/>
      <c r="X157" s="37"/>
    </row>
    <row r="158" spans="1:24">
      <c r="A158" s="37"/>
      <c r="B158" s="37"/>
      <c r="C158" s="38"/>
      <c r="D158" s="38"/>
      <c r="E158" s="38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8"/>
      <c r="S158" s="38"/>
      <c r="T158" s="38"/>
      <c r="U158" s="37"/>
      <c r="V158" s="37"/>
      <c r="W158" s="37"/>
      <c r="X158" s="37"/>
    </row>
    <row r="159" spans="1:24">
      <c r="A159" s="37"/>
      <c r="B159" s="37"/>
      <c r="C159" s="38"/>
      <c r="D159" s="38"/>
      <c r="E159" s="38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8"/>
      <c r="S159" s="38"/>
      <c r="T159" s="38"/>
      <c r="U159" s="37"/>
      <c r="V159" s="37"/>
      <c r="W159" s="37"/>
      <c r="X159" s="37"/>
    </row>
    <row r="160" spans="1:24">
      <c r="A160" s="37"/>
      <c r="B160" s="37"/>
      <c r="C160" s="38"/>
      <c r="D160" s="38"/>
      <c r="E160" s="38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8"/>
      <c r="S160" s="38"/>
      <c r="T160" s="38"/>
      <c r="U160" s="37"/>
      <c r="V160" s="37"/>
      <c r="W160" s="37"/>
      <c r="X160" s="37"/>
    </row>
    <row r="161" spans="1:24">
      <c r="A161" s="37"/>
      <c r="B161" s="37"/>
      <c r="C161" s="38"/>
      <c r="D161" s="38"/>
      <c r="E161" s="38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8"/>
      <c r="S161" s="38"/>
      <c r="T161" s="38"/>
      <c r="U161" s="37"/>
      <c r="V161" s="37"/>
      <c r="W161" s="37"/>
      <c r="X161" s="37"/>
    </row>
    <row r="162" spans="1:24">
      <c r="A162" s="37"/>
      <c r="B162" s="37"/>
      <c r="C162" s="38"/>
      <c r="D162" s="38"/>
      <c r="E162" s="38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8"/>
      <c r="S162" s="38"/>
      <c r="T162" s="38"/>
      <c r="U162" s="37"/>
      <c r="V162" s="37"/>
      <c r="W162" s="37"/>
      <c r="X162" s="37"/>
    </row>
    <row r="163" spans="1:24">
      <c r="A163" s="37"/>
      <c r="B163" s="37"/>
      <c r="C163" s="38"/>
      <c r="D163" s="38"/>
      <c r="E163" s="38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8"/>
      <c r="S163" s="38"/>
      <c r="T163" s="38"/>
      <c r="U163" s="37"/>
      <c r="V163" s="37"/>
      <c r="W163" s="37"/>
      <c r="X163" s="37"/>
    </row>
    <row r="164" spans="1:24">
      <c r="A164" s="37"/>
      <c r="B164" s="37"/>
      <c r="C164" s="38"/>
      <c r="D164" s="38"/>
      <c r="E164" s="38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8"/>
      <c r="S164" s="38"/>
      <c r="T164" s="38"/>
      <c r="U164" s="37"/>
      <c r="V164" s="37"/>
      <c r="W164" s="37"/>
      <c r="X164" s="37"/>
    </row>
    <row r="165" spans="1:24">
      <c r="A165" s="37"/>
      <c r="B165" s="37"/>
      <c r="C165" s="38"/>
      <c r="D165" s="38"/>
      <c r="E165" s="38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8"/>
      <c r="S165" s="38"/>
      <c r="T165" s="38"/>
      <c r="U165" s="37"/>
      <c r="V165" s="37"/>
      <c r="W165" s="37"/>
      <c r="X165" s="37"/>
    </row>
    <row r="166" spans="1:24">
      <c r="A166" s="37"/>
      <c r="B166" s="37"/>
      <c r="C166" s="38"/>
      <c r="D166" s="38"/>
      <c r="E166" s="38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8"/>
      <c r="S166" s="38"/>
      <c r="T166" s="38"/>
      <c r="U166" s="37"/>
      <c r="V166" s="37"/>
      <c r="W166" s="37"/>
      <c r="X166" s="37"/>
    </row>
    <row r="167" spans="1:24">
      <c r="A167" s="37"/>
      <c r="B167" s="37"/>
      <c r="C167" s="38"/>
      <c r="D167" s="38"/>
      <c r="E167" s="38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8"/>
      <c r="S167" s="38"/>
      <c r="T167" s="38"/>
      <c r="U167" s="37"/>
      <c r="V167" s="37"/>
      <c r="W167" s="37"/>
      <c r="X167" s="37"/>
    </row>
    <row r="168" spans="1:24">
      <c r="A168" s="37"/>
      <c r="B168" s="37"/>
      <c r="C168" s="38"/>
      <c r="D168" s="38"/>
      <c r="E168" s="38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8"/>
      <c r="S168" s="38"/>
      <c r="T168" s="38"/>
      <c r="U168" s="37"/>
      <c r="V168" s="37"/>
      <c r="W168" s="37"/>
      <c r="X168" s="37"/>
    </row>
    <row r="169" spans="1:24">
      <c r="A169" s="37"/>
      <c r="B169" s="37"/>
      <c r="C169" s="38"/>
      <c r="D169" s="38"/>
      <c r="E169" s="38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8"/>
      <c r="S169" s="38"/>
      <c r="T169" s="38"/>
      <c r="U169" s="37"/>
      <c r="V169" s="37"/>
      <c r="W169" s="37"/>
      <c r="X169" s="37"/>
    </row>
    <row r="170" spans="1:24">
      <c r="A170" s="37"/>
      <c r="B170" s="37"/>
      <c r="C170" s="38"/>
      <c r="D170" s="38"/>
      <c r="E170" s="38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8"/>
      <c r="S170" s="38"/>
      <c r="T170" s="38"/>
      <c r="U170" s="37"/>
      <c r="V170" s="37"/>
      <c r="W170" s="37"/>
      <c r="X170" s="37"/>
    </row>
    <row r="171" spans="1:24">
      <c r="A171" s="37"/>
      <c r="B171" s="37"/>
      <c r="C171" s="38"/>
      <c r="D171" s="38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8"/>
      <c r="S171" s="38"/>
      <c r="T171" s="38"/>
      <c r="U171" s="37"/>
      <c r="V171" s="37"/>
      <c r="W171" s="37"/>
      <c r="X171" s="37"/>
    </row>
    <row r="172" spans="1:24">
      <c r="A172" s="37"/>
      <c r="B172" s="37"/>
      <c r="C172" s="38"/>
      <c r="D172" s="38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8"/>
      <c r="S172" s="38"/>
      <c r="T172" s="38"/>
      <c r="U172" s="37"/>
      <c r="V172" s="37"/>
      <c r="W172" s="37"/>
      <c r="X172" s="37"/>
    </row>
    <row r="173" spans="1:24">
      <c r="A173" s="37"/>
      <c r="B173" s="37"/>
      <c r="C173" s="38"/>
      <c r="D173" s="38"/>
      <c r="E173" s="38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8"/>
      <c r="S173" s="38"/>
      <c r="T173" s="38"/>
      <c r="U173" s="37"/>
      <c r="V173" s="37"/>
      <c r="W173" s="37"/>
      <c r="X173" s="37"/>
    </row>
    <row r="174" spans="1:24">
      <c r="A174" s="37"/>
      <c r="B174" s="37"/>
      <c r="C174" s="38"/>
      <c r="D174" s="38"/>
      <c r="E174" s="38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8"/>
      <c r="S174" s="38"/>
      <c r="T174" s="38"/>
      <c r="U174" s="37"/>
      <c r="V174" s="37"/>
      <c r="W174" s="37"/>
      <c r="X174" s="37"/>
    </row>
    <row r="175" spans="1:24">
      <c r="A175" s="37"/>
      <c r="B175" s="37"/>
      <c r="C175" s="38"/>
      <c r="D175" s="38"/>
      <c r="E175" s="38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8"/>
      <c r="S175" s="38"/>
      <c r="T175" s="38"/>
      <c r="U175" s="37"/>
      <c r="V175" s="37"/>
      <c r="W175" s="37"/>
      <c r="X175" s="37"/>
    </row>
    <row r="176" spans="1:24">
      <c r="A176" s="37"/>
      <c r="B176" s="37"/>
      <c r="C176" s="38"/>
      <c r="D176" s="38"/>
      <c r="E176" s="38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8"/>
      <c r="S176" s="38"/>
      <c r="T176" s="38"/>
      <c r="U176" s="37"/>
      <c r="V176" s="37"/>
      <c r="W176" s="37"/>
      <c r="X176" s="37"/>
    </row>
    <row r="177" spans="1:24">
      <c r="A177" s="37"/>
      <c r="B177" s="37"/>
      <c r="C177" s="38"/>
      <c r="D177" s="38"/>
      <c r="E177" s="38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8"/>
      <c r="S177" s="38"/>
      <c r="T177" s="38"/>
      <c r="U177" s="37"/>
      <c r="V177" s="37"/>
      <c r="W177" s="37"/>
      <c r="X177" s="37"/>
    </row>
    <row r="178" spans="1:24">
      <c r="A178" s="37"/>
      <c r="B178" s="37"/>
      <c r="C178" s="38"/>
      <c r="D178" s="38"/>
      <c r="E178" s="38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8"/>
      <c r="S178" s="38"/>
      <c r="T178" s="38"/>
      <c r="U178" s="37"/>
      <c r="V178" s="37"/>
      <c r="W178" s="37"/>
      <c r="X178" s="37"/>
    </row>
    <row r="179" spans="1:24">
      <c r="A179" s="37"/>
      <c r="B179" s="37"/>
      <c r="C179" s="38"/>
      <c r="D179" s="38"/>
      <c r="E179" s="38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8"/>
      <c r="S179" s="38"/>
      <c r="T179" s="38"/>
      <c r="U179" s="37"/>
      <c r="V179" s="37"/>
      <c r="W179" s="37"/>
      <c r="X179" s="37"/>
    </row>
    <row r="180" spans="1:24">
      <c r="A180" s="37"/>
      <c r="B180" s="37"/>
      <c r="C180" s="38"/>
      <c r="D180" s="38"/>
      <c r="E180" s="38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8"/>
      <c r="S180" s="38"/>
      <c r="T180" s="38"/>
      <c r="U180" s="37"/>
      <c r="V180" s="37"/>
      <c r="W180" s="37"/>
      <c r="X180" s="37"/>
    </row>
    <row r="181" spans="1:24">
      <c r="A181" s="37"/>
      <c r="B181" s="37"/>
      <c r="C181" s="38"/>
      <c r="D181" s="38"/>
      <c r="E181" s="38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8"/>
      <c r="S181" s="38"/>
      <c r="T181" s="38"/>
      <c r="U181" s="37"/>
      <c r="V181" s="37"/>
      <c r="W181" s="37"/>
      <c r="X181" s="37"/>
    </row>
    <row r="182" spans="1:24">
      <c r="A182" s="37"/>
      <c r="B182" s="37"/>
      <c r="C182" s="38"/>
      <c r="D182" s="38"/>
      <c r="E182" s="38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8"/>
      <c r="S182" s="38"/>
      <c r="T182" s="38"/>
      <c r="U182" s="37"/>
      <c r="V182" s="37"/>
      <c r="W182" s="37"/>
      <c r="X182" s="37"/>
    </row>
    <row r="183" spans="1:24">
      <c r="A183" s="37"/>
      <c r="B183" s="37"/>
      <c r="C183" s="38"/>
      <c r="D183" s="38"/>
      <c r="E183" s="38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8"/>
      <c r="S183" s="38"/>
      <c r="T183" s="38"/>
      <c r="U183" s="37"/>
      <c r="V183" s="37"/>
      <c r="W183" s="37"/>
      <c r="X183" s="37"/>
    </row>
    <row r="184" spans="1:24">
      <c r="A184" s="37"/>
      <c r="B184" s="37"/>
      <c r="C184" s="38"/>
      <c r="D184" s="38"/>
      <c r="E184" s="38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8"/>
      <c r="S184" s="38"/>
      <c r="T184" s="38"/>
      <c r="U184" s="37"/>
      <c r="V184" s="37"/>
      <c r="W184" s="37"/>
      <c r="X184" s="37"/>
    </row>
    <row r="185" spans="1:24">
      <c r="A185" s="37"/>
      <c r="B185" s="37"/>
      <c r="C185" s="38"/>
      <c r="D185" s="38"/>
      <c r="E185" s="38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8"/>
      <c r="S185" s="38"/>
      <c r="T185" s="38"/>
      <c r="U185" s="37"/>
      <c r="V185" s="37"/>
      <c r="W185" s="37"/>
      <c r="X185" s="37"/>
    </row>
    <row r="186" spans="1:24">
      <c r="A186" s="37"/>
      <c r="B186" s="37"/>
      <c r="C186" s="38"/>
      <c r="D186" s="38"/>
      <c r="E186" s="38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8"/>
      <c r="S186" s="38"/>
      <c r="T186" s="38"/>
      <c r="U186" s="37"/>
      <c r="V186" s="37"/>
      <c r="W186" s="37"/>
      <c r="X186" s="37"/>
    </row>
  </sheetData>
  <mergeCells count="107">
    <mergeCell ref="T32:T33"/>
    <mergeCell ref="U32:U34"/>
    <mergeCell ref="A32:A34"/>
    <mergeCell ref="B32:B34"/>
    <mergeCell ref="E32:E33"/>
    <mergeCell ref="H32:H33"/>
    <mergeCell ref="K32:K33"/>
    <mergeCell ref="A2:A7"/>
    <mergeCell ref="F3:H3"/>
    <mergeCell ref="C7:D7"/>
    <mergeCell ref="F4:H4"/>
    <mergeCell ref="B2:B7"/>
    <mergeCell ref="F7:G7"/>
    <mergeCell ref="F5:G5"/>
    <mergeCell ref="C5:D5"/>
    <mergeCell ref="C3:E3"/>
    <mergeCell ref="C4:E4"/>
    <mergeCell ref="U11:U13"/>
    <mergeCell ref="T20:T21"/>
    <mergeCell ref="T11:T12"/>
    <mergeCell ref="T8:T9"/>
    <mergeCell ref="T17:T18"/>
    <mergeCell ref="T14:T15"/>
    <mergeCell ref="U20:U22"/>
    <mergeCell ref="U17:U19"/>
    <mergeCell ref="U14:U16"/>
    <mergeCell ref="I3:K3"/>
    <mergeCell ref="I4:K4"/>
    <mergeCell ref="L7:M7"/>
    <mergeCell ref="L5:M5"/>
    <mergeCell ref="I7:J7"/>
    <mergeCell ref="I5:J5"/>
    <mergeCell ref="L4:N4"/>
    <mergeCell ref="L3:N3"/>
    <mergeCell ref="U8:U10"/>
    <mergeCell ref="O3:Q3"/>
    <mergeCell ref="O5:P5"/>
    <mergeCell ref="O7:P7"/>
    <mergeCell ref="R5:S5"/>
    <mergeCell ref="R7:S7"/>
    <mergeCell ref="O4:Q4"/>
    <mergeCell ref="R2:U4"/>
    <mergeCell ref="U5:U7"/>
    <mergeCell ref="N8:N9"/>
    <mergeCell ref="N11:N12"/>
    <mergeCell ref="N14:N15"/>
    <mergeCell ref="N17:N18"/>
    <mergeCell ref="U29:U31"/>
    <mergeCell ref="K23:K24"/>
    <mergeCell ref="T23:T24"/>
    <mergeCell ref="U23:U25"/>
    <mergeCell ref="K29:K30"/>
    <mergeCell ref="K26:K27"/>
    <mergeCell ref="U26:U28"/>
    <mergeCell ref="T29:T30"/>
    <mergeCell ref="T26:T27"/>
    <mergeCell ref="N23:N24"/>
    <mergeCell ref="N26:N27"/>
    <mergeCell ref="N29:N30"/>
    <mergeCell ref="B8:B10"/>
    <mergeCell ref="A8:A10"/>
    <mergeCell ref="A11:A13"/>
    <mergeCell ref="A17:A19"/>
    <mergeCell ref="A14:A16"/>
    <mergeCell ref="H14:H15"/>
    <mergeCell ref="E14:E15"/>
    <mergeCell ref="E17:E18"/>
    <mergeCell ref="K17:K18"/>
    <mergeCell ref="E8:E9"/>
    <mergeCell ref="H11:H12"/>
    <mergeCell ref="H8:H9"/>
    <mergeCell ref="E11:E12"/>
    <mergeCell ref="B11:B13"/>
    <mergeCell ref="K8:K9"/>
    <mergeCell ref="K11:K12"/>
    <mergeCell ref="K14:K15"/>
    <mergeCell ref="A29:A31"/>
    <mergeCell ref="A23:A25"/>
    <mergeCell ref="A20:A22"/>
    <mergeCell ref="B20:B22"/>
    <mergeCell ref="A26:A28"/>
    <mergeCell ref="B29:B31"/>
    <mergeCell ref="B26:B28"/>
    <mergeCell ref="B23:B25"/>
    <mergeCell ref="B14:B16"/>
    <mergeCell ref="B17:B19"/>
    <mergeCell ref="E29:E30"/>
    <mergeCell ref="H26:H27"/>
    <mergeCell ref="K20:K21"/>
    <mergeCell ref="E20:E21"/>
    <mergeCell ref="H20:H21"/>
    <mergeCell ref="H17:H18"/>
    <mergeCell ref="H23:H24"/>
    <mergeCell ref="E23:E24"/>
    <mergeCell ref="E26:E27"/>
    <mergeCell ref="N20:N21"/>
    <mergeCell ref="H29:H30"/>
    <mergeCell ref="Q8:Q9"/>
    <mergeCell ref="Q11:Q12"/>
    <mergeCell ref="Q32:Q33"/>
    <mergeCell ref="Q29:Q30"/>
    <mergeCell ref="Q26:Q27"/>
    <mergeCell ref="Q23:Q24"/>
    <mergeCell ref="Q20:Q21"/>
    <mergeCell ref="Q17:Q18"/>
    <mergeCell ref="Q14:Q15"/>
    <mergeCell ref="N32:N33"/>
  </mergeCells>
  <phoneticPr fontId="10" type="noConversion"/>
  <pageMargins left="0.75" right="0.75" top="1" bottom="1" header="0.5" footer="0.5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44"/>
  <sheetViews>
    <sheetView tabSelected="1" topLeftCell="B1" zoomScale="90" zoomScaleNormal="90" workbookViewId="0">
      <selection activeCell="B1" sqref="B1:AY32"/>
    </sheetView>
  </sheetViews>
  <sheetFormatPr defaultRowHeight="15.75"/>
  <cols>
    <col min="1" max="1" width="4.28515625" customWidth="1"/>
    <col min="2" max="2" width="3.5703125" customWidth="1"/>
    <col min="3" max="3" width="21.5703125" customWidth="1"/>
    <col min="4" max="32" width="2.5703125" customWidth="1"/>
    <col min="33" max="36" width="2.28515625" customWidth="1"/>
    <col min="37" max="42" width="2.5703125" customWidth="1"/>
    <col min="43" max="43" width="6.5703125" customWidth="1"/>
    <col min="44" max="44" width="6.28515625" customWidth="1"/>
    <col min="45" max="45" width="6.7109375" customWidth="1"/>
    <col min="46" max="46" width="7.140625" customWidth="1"/>
    <col min="47" max="47" width="4.28515625" customWidth="1"/>
    <col min="48" max="48" width="5" customWidth="1"/>
    <col min="49" max="49" width="5.7109375" style="30" customWidth="1"/>
    <col min="50" max="50" width="5.42578125" style="30" customWidth="1"/>
    <col min="51" max="51" width="8.42578125" customWidth="1"/>
    <col min="52" max="52" width="4.42578125" customWidth="1"/>
    <col min="53" max="53" width="6.28515625" customWidth="1"/>
  </cols>
  <sheetData>
    <row r="1" spans="1:55" ht="19.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31" t="s">
        <v>15</v>
      </c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Y1" s="77"/>
      <c r="AZ1" s="77"/>
      <c r="BA1" s="77"/>
    </row>
    <row r="2" spans="1:55" ht="19.5" customHeight="1">
      <c r="A2" s="77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77"/>
      <c r="N2" s="77"/>
      <c r="O2" s="77"/>
      <c r="P2" s="77"/>
      <c r="Q2" s="77"/>
      <c r="R2" s="26"/>
      <c r="S2" s="77"/>
      <c r="T2" s="77"/>
      <c r="U2" s="26"/>
      <c r="V2" s="77"/>
      <c r="W2" s="77"/>
      <c r="X2" s="31" t="s">
        <v>30</v>
      </c>
      <c r="Y2" s="26"/>
      <c r="Z2" s="26"/>
      <c r="AA2" s="26"/>
      <c r="AB2" s="26"/>
      <c r="AC2" s="26"/>
      <c r="AD2" s="26"/>
      <c r="AE2" s="77"/>
      <c r="AF2" s="77"/>
      <c r="AG2" s="25"/>
      <c r="AH2" s="25"/>
      <c r="AI2" s="25"/>
      <c r="AJ2" s="25"/>
      <c r="AK2" s="77"/>
      <c r="AL2" s="77"/>
      <c r="AM2" s="25"/>
      <c r="AN2" s="25"/>
      <c r="AO2" s="25"/>
      <c r="AP2" s="25"/>
      <c r="AQ2" s="26"/>
      <c r="AR2" s="55"/>
      <c r="AS2" s="55"/>
      <c r="AT2" s="55"/>
      <c r="AU2" s="55"/>
      <c r="AV2" s="55"/>
      <c r="AY2" s="55"/>
      <c r="AZ2" s="55"/>
      <c r="BA2" s="77"/>
    </row>
    <row r="3" spans="1:55" ht="18" customHeight="1">
      <c r="A3" s="77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77"/>
      <c r="Q3" s="77"/>
      <c r="R3" s="26"/>
      <c r="S3" s="77"/>
      <c r="T3" s="77"/>
      <c r="U3" s="26"/>
      <c r="V3" s="77"/>
      <c r="W3" s="77"/>
      <c r="X3" s="31" t="s">
        <v>28</v>
      </c>
      <c r="Y3" s="26"/>
      <c r="Z3" s="26"/>
      <c r="AA3" s="26"/>
      <c r="AB3" s="26"/>
      <c r="AC3" s="26"/>
      <c r="AD3" s="26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26"/>
      <c r="AT3" s="26"/>
      <c r="AU3" s="55"/>
      <c r="AV3" s="55"/>
      <c r="AY3" s="55"/>
      <c r="AZ3" s="55"/>
      <c r="BA3" s="77"/>
    </row>
    <row r="4" spans="1:55" ht="18" customHeight="1">
      <c r="A4" s="77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77"/>
      <c r="Q4" s="77"/>
      <c r="R4" s="26"/>
      <c r="S4" s="77"/>
      <c r="T4" s="77"/>
      <c r="U4" s="26"/>
      <c r="V4" s="77"/>
      <c r="W4" s="77"/>
      <c r="X4" s="31" t="s">
        <v>31</v>
      </c>
      <c r="Y4" s="26"/>
      <c r="Z4" s="26"/>
      <c r="AA4" s="26"/>
      <c r="AB4" s="26"/>
      <c r="AC4" s="26"/>
      <c r="AD4" s="26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26"/>
      <c r="AT4" s="26"/>
      <c r="AU4" s="55"/>
      <c r="AV4" s="55"/>
      <c r="AY4" s="55"/>
      <c r="AZ4" s="55"/>
      <c r="BA4" s="77"/>
    </row>
    <row r="5" spans="1:55" ht="20.25" customHeight="1">
      <c r="A5" s="77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77"/>
      <c r="N5" s="77"/>
      <c r="O5" s="27"/>
      <c r="P5" s="77"/>
      <c r="Q5" s="77"/>
      <c r="R5" s="55"/>
      <c r="S5" s="55"/>
      <c r="T5" s="55"/>
      <c r="U5" s="27"/>
      <c r="V5" s="77"/>
      <c r="W5" s="77"/>
      <c r="X5" s="10" t="s">
        <v>32</v>
      </c>
      <c r="Y5" s="27"/>
      <c r="Z5" s="27"/>
      <c r="AA5" s="27"/>
      <c r="AB5" s="27"/>
      <c r="AC5" s="27"/>
      <c r="AD5" s="27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28"/>
      <c r="AR5" s="55"/>
      <c r="AS5" s="55"/>
      <c r="AT5" s="55"/>
      <c r="AU5" s="55"/>
      <c r="AV5" s="55"/>
      <c r="AY5" s="55"/>
      <c r="AZ5" s="55"/>
      <c r="BA5" s="77"/>
    </row>
    <row r="6" spans="1:55" ht="21" customHeight="1" thickBot="1">
      <c r="A6" s="7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78"/>
      <c r="Q6" s="78"/>
      <c r="R6" s="66"/>
      <c r="S6" s="78"/>
      <c r="T6" s="78"/>
      <c r="U6" s="67"/>
      <c r="V6" s="78"/>
      <c r="W6" s="78"/>
      <c r="X6" s="67" t="s">
        <v>48</v>
      </c>
      <c r="Y6" s="67"/>
      <c r="Z6" s="67"/>
      <c r="AA6" s="67"/>
      <c r="AB6" s="67"/>
      <c r="AC6" s="67"/>
      <c r="AD6" s="6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66"/>
      <c r="AT6" s="66"/>
      <c r="AU6" s="37"/>
      <c r="AV6" s="37"/>
      <c r="AW6" s="68"/>
      <c r="AX6" s="68"/>
      <c r="AY6" s="37"/>
      <c r="AZ6" s="37"/>
      <c r="BA6" s="78"/>
      <c r="BC6" s="29"/>
    </row>
    <row r="7" spans="1:55" ht="19.5" customHeight="1" thickBot="1">
      <c r="A7" s="78"/>
      <c r="B7" s="281" t="s">
        <v>46</v>
      </c>
      <c r="C7" s="282"/>
      <c r="D7" s="344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6"/>
      <c r="AQ7" s="381" t="s">
        <v>47</v>
      </c>
      <c r="AR7" s="382"/>
      <c r="AS7" s="382"/>
      <c r="AT7" s="382"/>
      <c r="AU7" s="382"/>
      <c r="AV7" s="382"/>
      <c r="AW7" s="382"/>
      <c r="AX7" s="382"/>
      <c r="AY7" s="383"/>
      <c r="AZ7" s="37"/>
      <c r="BA7" s="78"/>
    </row>
    <row r="8" spans="1:55" ht="15" customHeight="1">
      <c r="A8" s="78"/>
      <c r="B8" s="369" t="s">
        <v>0</v>
      </c>
      <c r="C8" s="376" t="s">
        <v>1</v>
      </c>
      <c r="D8" s="335">
        <v>1</v>
      </c>
      <c r="E8" s="336"/>
      <c r="F8" s="337"/>
      <c r="G8" s="335">
        <v>2</v>
      </c>
      <c r="H8" s="336"/>
      <c r="I8" s="336"/>
      <c r="J8" s="336"/>
      <c r="K8" s="336"/>
      <c r="L8" s="337"/>
      <c r="M8" s="335">
        <v>3</v>
      </c>
      <c r="N8" s="336"/>
      <c r="O8" s="337"/>
      <c r="P8" s="335">
        <v>4</v>
      </c>
      <c r="Q8" s="336"/>
      <c r="R8" s="337"/>
      <c r="S8" s="335">
        <v>5</v>
      </c>
      <c r="T8" s="336"/>
      <c r="U8" s="337"/>
      <c r="V8" s="335">
        <v>6</v>
      </c>
      <c r="W8" s="336"/>
      <c r="X8" s="337"/>
      <c r="Y8" s="335">
        <v>7</v>
      </c>
      <c r="Z8" s="336"/>
      <c r="AA8" s="336"/>
      <c r="AB8" s="336"/>
      <c r="AC8" s="336"/>
      <c r="AD8" s="337"/>
      <c r="AE8" s="335">
        <v>8</v>
      </c>
      <c r="AF8" s="336"/>
      <c r="AG8" s="336"/>
      <c r="AH8" s="336"/>
      <c r="AI8" s="336"/>
      <c r="AJ8" s="337"/>
      <c r="AK8" s="335">
        <v>9</v>
      </c>
      <c r="AL8" s="336"/>
      <c r="AM8" s="336"/>
      <c r="AN8" s="336"/>
      <c r="AO8" s="336"/>
      <c r="AP8" s="337"/>
      <c r="AQ8" s="295" t="s">
        <v>42</v>
      </c>
      <c r="AR8" s="295" t="s">
        <v>43</v>
      </c>
      <c r="AS8" s="295" t="s">
        <v>44</v>
      </c>
      <c r="AT8" s="295" t="s">
        <v>27</v>
      </c>
      <c r="AU8" s="292" t="s">
        <v>14</v>
      </c>
      <c r="AV8" s="384"/>
      <c r="AW8" s="292" t="s">
        <v>3</v>
      </c>
      <c r="AX8" s="384"/>
      <c r="AY8" s="295" t="s">
        <v>2</v>
      </c>
      <c r="AZ8" s="37"/>
      <c r="BA8" s="78"/>
    </row>
    <row r="9" spans="1:55" ht="15" customHeight="1">
      <c r="A9" s="78"/>
      <c r="B9" s="370"/>
      <c r="C9" s="377"/>
      <c r="D9" s="338"/>
      <c r="E9" s="339"/>
      <c r="F9" s="340"/>
      <c r="G9" s="338"/>
      <c r="H9" s="339"/>
      <c r="I9" s="339"/>
      <c r="J9" s="339"/>
      <c r="K9" s="339"/>
      <c r="L9" s="340"/>
      <c r="M9" s="338"/>
      <c r="N9" s="339"/>
      <c r="O9" s="340"/>
      <c r="P9" s="338"/>
      <c r="Q9" s="339"/>
      <c r="R9" s="340"/>
      <c r="S9" s="338"/>
      <c r="T9" s="339"/>
      <c r="U9" s="340"/>
      <c r="V9" s="338"/>
      <c r="W9" s="339"/>
      <c r="X9" s="340"/>
      <c r="Y9" s="338"/>
      <c r="Z9" s="339"/>
      <c r="AA9" s="339"/>
      <c r="AB9" s="339"/>
      <c r="AC9" s="339"/>
      <c r="AD9" s="340"/>
      <c r="AE9" s="338"/>
      <c r="AF9" s="339"/>
      <c r="AG9" s="339"/>
      <c r="AH9" s="339"/>
      <c r="AI9" s="339"/>
      <c r="AJ9" s="340"/>
      <c r="AK9" s="338"/>
      <c r="AL9" s="339"/>
      <c r="AM9" s="339"/>
      <c r="AN9" s="339"/>
      <c r="AO9" s="339"/>
      <c r="AP9" s="340"/>
      <c r="AQ9" s="296"/>
      <c r="AR9" s="296"/>
      <c r="AS9" s="296"/>
      <c r="AT9" s="296"/>
      <c r="AU9" s="293"/>
      <c r="AV9" s="385"/>
      <c r="AW9" s="293"/>
      <c r="AX9" s="385"/>
      <c r="AY9" s="296"/>
      <c r="AZ9" s="37"/>
      <c r="BA9" s="78"/>
    </row>
    <row r="10" spans="1:55" ht="20.25" customHeight="1" thickBot="1">
      <c r="A10" s="78"/>
      <c r="B10" s="371"/>
      <c r="C10" s="378"/>
      <c r="D10" s="338"/>
      <c r="E10" s="339"/>
      <c r="F10" s="340"/>
      <c r="G10" s="341"/>
      <c r="H10" s="342"/>
      <c r="I10" s="342"/>
      <c r="J10" s="342"/>
      <c r="K10" s="342"/>
      <c r="L10" s="343"/>
      <c r="M10" s="338"/>
      <c r="N10" s="339"/>
      <c r="O10" s="340"/>
      <c r="P10" s="338"/>
      <c r="Q10" s="339"/>
      <c r="R10" s="340"/>
      <c r="S10" s="338"/>
      <c r="T10" s="339"/>
      <c r="U10" s="340"/>
      <c r="V10" s="338"/>
      <c r="W10" s="339"/>
      <c r="X10" s="340"/>
      <c r="Y10" s="341"/>
      <c r="Z10" s="342"/>
      <c r="AA10" s="342"/>
      <c r="AB10" s="342"/>
      <c r="AC10" s="342"/>
      <c r="AD10" s="343"/>
      <c r="AE10" s="341"/>
      <c r="AF10" s="342"/>
      <c r="AG10" s="342"/>
      <c r="AH10" s="342"/>
      <c r="AI10" s="342"/>
      <c r="AJ10" s="343"/>
      <c r="AK10" s="341"/>
      <c r="AL10" s="342"/>
      <c r="AM10" s="342"/>
      <c r="AN10" s="339"/>
      <c r="AO10" s="339"/>
      <c r="AP10" s="340"/>
      <c r="AQ10" s="297"/>
      <c r="AR10" s="297"/>
      <c r="AS10" s="297"/>
      <c r="AT10" s="297"/>
      <c r="AU10" s="293"/>
      <c r="AV10" s="385"/>
      <c r="AW10" s="293"/>
      <c r="AX10" s="385"/>
      <c r="AY10" s="297"/>
      <c r="AZ10" s="37"/>
      <c r="BA10" s="78"/>
    </row>
    <row r="11" spans="1:55" ht="22.5" customHeight="1">
      <c r="A11" s="78"/>
      <c r="B11" s="357">
        <v>1</v>
      </c>
      <c r="C11" s="359" t="str">
        <f>Лист1!D11</f>
        <v>«Жетысу-2»                                    Алматинская область</v>
      </c>
      <c r="D11" s="375"/>
      <c r="E11" s="179"/>
      <c r="F11" s="180"/>
      <c r="G11" s="181">
        <f>Лист2!G10</f>
        <v>0</v>
      </c>
      <c r="H11" s="165" t="str">
        <f>Лист2!H10</f>
        <v>:</v>
      </c>
      <c r="I11" s="182">
        <f>Лист2!I10</f>
        <v>3</v>
      </c>
      <c r="J11" s="165"/>
      <c r="K11" s="165"/>
      <c r="L11" s="165"/>
      <c r="M11" s="181">
        <f>Лист2!J10</f>
        <v>0</v>
      </c>
      <c r="N11" s="165" t="str">
        <f>Лист2!K10</f>
        <v>:</v>
      </c>
      <c r="O11" s="183">
        <f>Лист2!L10</f>
        <v>3</v>
      </c>
      <c r="P11" s="181">
        <f>Лист2!P10</f>
        <v>0</v>
      </c>
      <c r="Q11" s="165" t="str">
        <f>Лист2!Q10</f>
        <v>:</v>
      </c>
      <c r="R11" s="183">
        <f>Лист2!R10</f>
        <v>3</v>
      </c>
      <c r="S11" s="165">
        <f>Лист2!S10</f>
        <v>0</v>
      </c>
      <c r="T11" s="165">
        <f>Лист2!T10</f>
        <v>0</v>
      </c>
      <c r="U11" s="165">
        <f>Лист2!U10</f>
        <v>0</v>
      </c>
      <c r="V11" s="181">
        <f>Лист2!V10</f>
        <v>3</v>
      </c>
      <c r="W11" s="165" t="str">
        <f>Лист2!W10</f>
        <v>:</v>
      </c>
      <c r="X11" s="183">
        <f>Лист2!X10</f>
        <v>2</v>
      </c>
      <c r="Y11" s="181">
        <f>Лист2!Y10</f>
        <v>0</v>
      </c>
      <c r="Z11" s="165">
        <f>Лист2!Z10</f>
        <v>0</v>
      </c>
      <c r="AA11" s="182">
        <f>Лист2!AA10</f>
        <v>0</v>
      </c>
      <c r="AB11" s="165"/>
      <c r="AC11" s="165"/>
      <c r="AD11" s="165"/>
      <c r="AE11" s="181">
        <f>Лист2!AE10</f>
        <v>0</v>
      </c>
      <c r="AF11" s="165">
        <f>Лист2!AF10</f>
        <v>0</v>
      </c>
      <c r="AG11" s="183">
        <f>Лист2!AG10</f>
        <v>0</v>
      </c>
      <c r="AH11" s="165"/>
      <c r="AI11" s="165"/>
      <c r="AJ11" s="165"/>
      <c r="AK11" s="181">
        <f>Лист2!AK10</f>
        <v>0</v>
      </c>
      <c r="AL11" s="165" t="str">
        <f>Лист2!AL10</f>
        <v>:</v>
      </c>
      <c r="AM11" s="165">
        <f>Лист2!AM10</f>
        <v>3</v>
      </c>
      <c r="AN11" s="160"/>
      <c r="AO11" s="161"/>
      <c r="AP11" s="159"/>
      <c r="AQ11" s="361">
        <v>17</v>
      </c>
      <c r="AR11" s="363">
        <f>H12+N12+Q12+T12+W12+Z12+AF12+AL12</f>
        <v>2</v>
      </c>
      <c r="AS11" s="379">
        <f>AQ11+AR11</f>
        <v>19</v>
      </c>
      <c r="AT11" s="351">
        <f>Лист3!T10</f>
        <v>7</v>
      </c>
      <c r="AU11" s="184">
        <f>Лист3!R8</f>
        <v>22</v>
      </c>
      <c r="AV11" s="185">
        <f>Лист3!R9</f>
        <v>38</v>
      </c>
      <c r="AW11" s="186">
        <f>Лист3!S8</f>
        <v>1025</v>
      </c>
      <c r="AX11" s="187">
        <f>Лист3!S9</f>
        <v>1203</v>
      </c>
      <c r="AY11" s="392" t="s">
        <v>73</v>
      </c>
      <c r="AZ11" s="37"/>
      <c r="BA11" s="78"/>
    </row>
    <row r="12" spans="1:55" ht="21.75" customHeight="1" thickBot="1">
      <c r="A12" s="78"/>
      <c r="B12" s="358"/>
      <c r="C12" s="360"/>
      <c r="D12" s="348"/>
      <c r="E12" s="172"/>
      <c r="F12" s="173"/>
      <c r="G12" s="166"/>
      <c r="H12" s="188">
        <f>Лист2!H11</f>
        <v>0</v>
      </c>
      <c r="I12" s="189"/>
      <c r="J12" s="166"/>
      <c r="K12" s="166"/>
      <c r="L12" s="166"/>
      <c r="M12" s="190"/>
      <c r="N12" s="188">
        <f>Лист2!K11</f>
        <v>0</v>
      </c>
      <c r="O12" s="191"/>
      <c r="P12" s="190"/>
      <c r="Q12" s="188">
        <f>Лист2!Q11</f>
        <v>0</v>
      </c>
      <c r="R12" s="191"/>
      <c r="S12" s="166"/>
      <c r="T12" s="188">
        <f>Лист2!T11</f>
        <v>0</v>
      </c>
      <c r="U12" s="166"/>
      <c r="V12" s="190"/>
      <c r="W12" s="188">
        <f>Лист2!W11</f>
        <v>2</v>
      </c>
      <c r="X12" s="191"/>
      <c r="Y12" s="190"/>
      <c r="Z12" s="188">
        <f>Лист2!Z11</f>
        <v>0</v>
      </c>
      <c r="AA12" s="189"/>
      <c r="AB12" s="166"/>
      <c r="AC12" s="166"/>
      <c r="AD12" s="166"/>
      <c r="AE12" s="190"/>
      <c r="AF12" s="188">
        <f>Лист2!AF11</f>
        <v>0</v>
      </c>
      <c r="AG12" s="191"/>
      <c r="AH12" s="166"/>
      <c r="AI12" s="166"/>
      <c r="AJ12" s="166"/>
      <c r="AK12" s="190"/>
      <c r="AL12" s="188">
        <f>Лист2!AL11</f>
        <v>0</v>
      </c>
      <c r="AM12" s="166"/>
      <c r="AN12" s="162"/>
      <c r="AO12" s="163"/>
      <c r="AP12" s="164"/>
      <c r="AQ12" s="362"/>
      <c r="AR12" s="364"/>
      <c r="AS12" s="380"/>
      <c r="AT12" s="352"/>
      <c r="AU12" s="367">
        <f>AU11/AV11</f>
        <v>0.57894736842105265</v>
      </c>
      <c r="AV12" s="368"/>
      <c r="AW12" s="365">
        <f>AW11/AX11</f>
        <v>0.85203657522859522</v>
      </c>
      <c r="AX12" s="366"/>
      <c r="AY12" s="393"/>
      <c r="AZ12" s="37"/>
      <c r="BA12" s="78"/>
    </row>
    <row r="13" spans="1:55" ht="21.95" customHeight="1">
      <c r="A13" s="78"/>
      <c r="B13" s="357">
        <v>2</v>
      </c>
      <c r="C13" s="373" t="str">
        <f>Лист1!D13</f>
        <v>«Алтай-3»                                                   ВКО</v>
      </c>
      <c r="D13" s="181">
        <f>Лист2!D12</f>
        <v>3</v>
      </c>
      <c r="E13" s="165" t="str">
        <f>Лист2!E12</f>
        <v>:</v>
      </c>
      <c r="F13" s="183">
        <f>Лист2!F12</f>
        <v>0</v>
      </c>
      <c r="G13" s="372"/>
      <c r="H13" s="170"/>
      <c r="I13" s="170"/>
      <c r="J13" s="192" t="s">
        <v>60</v>
      </c>
      <c r="K13" s="192" t="s">
        <v>58</v>
      </c>
      <c r="L13" s="192" t="s">
        <v>61</v>
      </c>
      <c r="M13" s="181">
        <f>Лист2!J12</f>
        <v>0</v>
      </c>
      <c r="N13" s="165">
        <f>Лист2!K12</f>
        <v>0</v>
      </c>
      <c r="O13" s="183">
        <f>Лист2!L12</f>
        <v>0</v>
      </c>
      <c r="P13" s="165">
        <f>Лист2!P12</f>
        <v>0</v>
      </c>
      <c r="Q13" s="165" t="str">
        <f>Лист2!Q12</f>
        <v>:</v>
      </c>
      <c r="R13" s="165">
        <f>Лист2!R12</f>
        <v>3</v>
      </c>
      <c r="S13" s="181">
        <f>Лист2!S12</f>
        <v>3</v>
      </c>
      <c r="T13" s="165" t="str">
        <f>Лист2!T12</f>
        <v>:</v>
      </c>
      <c r="U13" s="183">
        <f>Лист2!U12</f>
        <v>0</v>
      </c>
      <c r="V13" s="165">
        <f>Лист2!V12</f>
        <v>3</v>
      </c>
      <c r="W13" s="165" t="str">
        <f>Лист2!W12</f>
        <v>:</v>
      </c>
      <c r="X13" s="165">
        <f>Лист2!X12</f>
        <v>0</v>
      </c>
      <c r="Y13" s="181">
        <f>Лист2!Y12</f>
        <v>0</v>
      </c>
      <c r="Z13" s="165">
        <f>Лист2!Z12</f>
        <v>0</v>
      </c>
      <c r="AA13" s="182">
        <f>Лист2!AA12</f>
        <v>0</v>
      </c>
      <c r="AB13" s="165"/>
      <c r="AC13" s="165"/>
      <c r="AD13" s="165"/>
      <c r="AE13" s="181">
        <f>Лист2!AE12</f>
        <v>0</v>
      </c>
      <c r="AF13" s="165">
        <f>Лист2!AF12</f>
        <v>0</v>
      </c>
      <c r="AG13" s="183">
        <f>Лист2!AG12</f>
        <v>0</v>
      </c>
      <c r="AH13" s="165"/>
      <c r="AI13" s="165"/>
      <c r="AJ13" s="165"/>
      <c r="AK13" s="181">
        <f>Лист2!AK12</f>
        <v>3</v>
      </c>
      <c r="AL13" s="165" t="str">
        <f>Лист2!AL12</f>
        <v>:</v>
      </c>
      <c r="AM13" s="165">
        <f>Лист2!AM12</f>
        <v>0</v>
      </c>
      <c r="AN13" s="160"/>
      <c r="AO13" s="161"/>
      <c r="AP13" s="159"/>
      <c r="AQ13" s="361">
        <v>21</v>
      </c>
      <c r="AR13" s="363">
        <f>E14+N14+Q14+T14+W14+Z14+AF14+AL14</f>
        <v>12</v>
      </c>
      <c r="AS13" s="379">
        <f>AQ13+AR13</f>
        <v>33</v>
      </c>
      <c r="AT13" s="351">
        <f>Лист3!T13</f>
        <v>11</v>
      </c>
      <c r="AU13" s="184">
        <f>Лист3!R11</f>
        <v>34</v>
      </c>
      <c r="AV13" s="193">
        <f>Лист3!R12</f>
        <v>24</v>
      </c>
      <c r="AW13" s="194">
        <f>Лист3!S11</f>
        <v>1173</v>
      </c>
      <c r="AX13" s="195">
        <f>Лист3!S12</f>
        <v>1027</v>
      </c>
      <c r="AY13" s="392" t="s">
        <v>72</v>
      </c>
      <c r="AZ13" s="37"/>
      <c r="BA13" s="78"/>
    </row>
    <row r="14" spans="1:55" ht="15.75" customHeight="1" thickBot="1">
      <c r="A14" s="78"/>
      <c r="B14" s="358"/>
      <c r="C14" s="374"/>
      <c r="D14" s="196"/>
      <c r="E14" s="169">
        <f>Лист2!E13</f>
        <v>3</v>
      </c>
      <c r="F14" s="197"/>
      <c r="G14" s="372"/>
      <c r="H14" s="170"/>
      <c r="I14" s="170"/>
      <c r="J14" s="192"/>
      <c r="K14" s="192" t="s">
        <v>60</v>
      </c>
      <c r="L14" s="192"/>
      <c r="M14" s="190"/>
      <c r="N14" s="188">
        <f>Лист2!K13</f>
        <v>0</v>
      </c>
      <c r="O14" s="191"/>
      <c r="P14" s="166"/>
      <c r="Q14" s="188">
        <f>Лист2!Q13</f>
        <v>0</v>
      </c>
      <c r="R14" s="166"/>
      <c r="S14" s="190"/>
      <c r="T14" s="188">
        <f>Лист2!T13</f>
        <v>3</v>
      </c>
      <c r="U14" s="191"/>
      <c r="V14" s="166"/>
      <c r="W14" s="188">
        <f>Лист2!W13</f>
        <v>3</v>
      </c>
      <c r="X14" s="166"/>
      <c r="Y14" s="190"/>
      <c r="Z14" s="188">
        <f>Лист2!Z13</f>
        <v>0</v>
      </c>
      <c r="AA14" s="189"/>
      <c r="AB14" s="166"/>
      <c r="AC14" s="166"/>
      <c r="AD14" s="166"/>
      <c r="AE14" s="190"/>
      <c r="AF14" s="188">
        <f>Лист2!AF13</f>
        <v>0</v>
      </c>
      <c r="AG14" s="191"/>
      <c r="AH14" s="166"/>
      <c r="AI14" s="166"/>
      <c r="AJ14" s="166"/>
      <c r="AK14" s="190"/>
      <c r="AL14" s="188">
        <f>Лист2!AL13</f>
        <v>3</v>
      </c>
      <c r="AM14" s="166"/>
      <c r="AN14" s="162"/>
      <c r="AO14" s="163"/>
      <c r="AP14" s="164"/>
      <c r="AQ14" s="362"/>
      <c r="AR14" s="364"/>
      <c r="AS14" s="380"/>
      <c r="AT14" s="352"/>
      <c r="AU14" s="367">
        <f>AU13/AV13</f>
        <v>1.4166666666666667</v>
      </c>
      <c r="AV14" s="386"/>
      <c r="AW14" s="387">
        <f>AW13/AX13</f>
        <v>1.1421616358325219</v>
      </c>
      <c r="AX14" s="356"/>
      <c r="AY14" s="393"/>
      <c r="AZ14" s="37"/>
      <c r="BA14" s="78"/>
    </row>
    <row r="15" spans="1:55" ht="22.5" customHeight="1">
      <c r="A15" s="78"/>
      <c r="B15" s="357">
        <v>3</v>
      </c>
      <c r="C15" s="359" t="str">
        <f>Лист1!D15</f>
        <v>«ERTIS-2»                                  Павлодарская область</v>
      </c>
      <c r="D15" s="181">
        <f>Лист2!D14</f>
        <v>3</v>
      </c>
      <c r="E15" s="165" t="str">
        <f>Лист2!E14</f>
        <v>:</v>
      </c>
      <c r="F15" s="183">
        <f>Лист2!F14</f>
        <v>0</v>
      </c>
      <c r="G15" s="165">
        <f>Лист2!G14</f>
        <v>0</v>
      </c>
      <c r="H15" s="165">
        <f>Лист2!H14</f>
        <v>0</v>
      </c>
      <c r="I15" s="183">
        <f>Лист2!I14</f>
        <v>0</v>
      </c>
      <c r="J15" s="169"/>
      <c r="K15" s="169"/>
      <c r="L15" s="169"/>
      <c r="M15" s="347"/>
      <c r="N15" s="170"/>
      <c r="O15" s="171"/>
      <c r="P15" s="198">
        <f>Лист2!P14</f>
        <v>3</v>
      </c>
      <c r="Q15" s="167" t="str">
        <f>Лист2!Q14</f>
        <v>:</v>
      </c>
      <c r="R15" s="167">
        <f>Лист2!R14</f>
        <v>2</v>
      </c>
      <c r="S15" s="198">
        <f>Лист2!S14</f>
        <v>1</v>
      </c>
      <c r="T15" s="167" t="str">
        <f>Лист2!T14</f>
        <v>:</v>
      </c>
      <c r="U15" s="199">
        <f>Лист2!U14</f>
        <v>3</v>
      </c>
      <c r="V15" s="167">
        <f>Лист2!V14</f>
        <v>0</v>
      </c>
      <c r="W15" s="167">
        <f>Лист2!W14</f>
        <v>0</v>
      </c>
      <c r="X15" s="167">
        <f>Лист2!X14</f>
        <v>0</v>
      </c>
      <c r="Y15" s="198">
        <f>Лист2!Y14</f>
        <v>3</v>
      </c>
      <c r="Z15" s="167" t="str">
        <f>Лист2!Z14</f>
        <v>:</v>
      </c>
      <c r="AA15" s="200">
        <f>Лист2!AA14</f>
        <v>2</v>
      </c>
      <c r="AB15" s="167">
        <v>0</v>
      </c>
      <c r="AC15" s="167" t="s">
        <v>58</v>
      </c>
      <c r="AD15" s="167">
        <v>3</v>
      </c>
      <c r="AE15" s="198">
        <f>Лист2!AE14</f>
        <v>3</v>
      </c>
      <c r="AF15" s="167" t="str">
        <f>Лист2!AF14</f>
        <v>:</v>
      </c>
      <c r="AG15" s="199">
        <f>Лист2!AG14</f>
        <v>2</v>
      </c>
      <c r="AH15" s="167"/>
      <c r="AI15" s="167"/>
      <c r="AJ15" s="167"/>
      <c r="AK15" s="198">
        <f>Лист2!AK14</f>
        <v>0</v>
      </c>
      <c r="AL15" s="167">
        <f>Лист2!AL14</f>
        <v>0</v>
      </c>
      <c r="AM15" s="167">
        <f>Лист2!AM14</f>
        <v>0</v>
      </c>
      <c r="AN15" s="160"/>
      <c r="AO15" s="161"/>
      <c r="AP15" s="159"/>
      <c r="AQ15" s="361">
        <v>28</v>
      </c>
      <c r="AR15" s="363">
        <f>E16+H16+Q16+T16+W16+Z16+AF16+AL16</f>
        <v>9</v>
      </c>
      <c r="AS15" s="379">
        <f>AQ15+AR15</f>
        <v>37</v>
      </c>
      <c r="AT15" s="351">
        <f>Лист3!T16</f>
        <v>13</v>
      </c>
      <c r="AU15" s="184">
        <f>Лист3!R14</f>
        <v>44</v>
      </c>
      <c r="AV15" s="193">
        <f>Лист3!R15</f>
        <v>26</v>
      </c>
      <c r="AW15" s="186">
        <f>Лист3!S14</f>
        <v>1381</v>
      </c>
      <c r="AX15" s="195">
        <f>Лист3!S15</f>
        <v>1330</v>
      </c>
      <c r="AY15" s="392" t="s">
        <v>71</v>
      </c>
      <c r="AZ15" s="37"/>
      <c r="BA15" s="78"/>
    </row>
    <row r="16" spans="1:55" ht="17.25" customHeight="1" thickBot="1">
      <c r="A16" s="78"/>
      <c r="B16" s="358"/>
      <c r="C16" s="360"/>
      <c r="D16" s="190"/>
      <c r="E16" s="188">
        <f>Лист2!E15</f>
        <v>3</v>
      </c>
      <c r="F16" s="191"/>
      <c r="G16" s="166"/>
      <c r="H16" s="188">
        <f>Лист2!H15</f>
        <v>0</v>
      </c>
      <c r="I16" s="166"/>
      <c r="J16" s="166"/>
      <c r="K16" s="166"/>
      <c r="L16" s="166"/>
      <c r="M16" s="348"/>
      <c r="N16" s="172"/>
      <c r="O16" s="173"/>
      <c r="P16" s="201"/>
      <c r="Q16" s="167">
        <f>Лист2!Q15</f>
        <v>2</v>
      </c>
      <c r="R16" s="202"/>
      <c r="S16" s="196"/>
      <c r="T16" s="169">
        <f>Лист2!T15</f>
        <v>0</v>
      </c>
      <c r="U16" s="197"/>
      <c r="V16" s="168"/>
      <c r="W16" s="169">
        <f>Лист2!W15</f>
        <v>0</v>
      </c>
      <c r="X16" s="168"/>
      <c r="Y16" s="196"/>
      <c r="Z16" s="169">
        <f>Лист2!Z15</f>
        <v>2</v>
      </c>
      <c r="AA16" s="203"/>
      <c r="AB16" s="168"/>
      <c r="AC16" s="204" t="s">
        <v>60</v>
      </c>
      <c r="AD16" s="168"/>
      <c r="AE16" s="196"/>
      <c r="AF16" s="169">
        <f>Лист2!AF15</f>
        <v>2</v>
      </c>
      <c r="AG16" s="197"/>
      <c r="AH16" s="168"/>
      <c r="AI16" s="168"/>
      <c r="AJ16" s="168"/>
      <c r="AK16" s="196"/>
      <c r="AL16" s="169">
        <f>Лист2!AL15</f>
        <v>0</v>
      </c>
      <c r="AM16" s="168"/>
      <c r="AN16" s="162"/>
      <c r="AO16" s="163"/>
      <c r="AP16" s="164"/>
      <c r="AQ16" s="362"/>
      <c r="AR16" s="364"/>
      <c r="AS16" s="380"/>
      <c r="AT16" s="352"/>
      <c r="AU16" s="353">
        <f>AU15/AV15</f>
        <v>1.6923076923076923</v>
      </c>
      <c r="AV16" s="354"/>
      <c r="AW16" s="355">
        <f>AW15/AX15</f>
        <v>1.0383458646616541</v>
      </c>
      <c r="AX16" s="356"/>
      <c r="AY16" s="393"/>
      <c r="AZ16" s="37"/>
      <c r="BA16" s="78"/>
    </row>
    <row r="17" spans="1:53" ht="21.95" customHeight="1">
      <c r="A17" s="78"/>
      <c r="B17" s="357">
        <v>4</v>
      </c>
      <c r="C17" s="373" t="str">
        <f>Лист1!D17</f>
        <v>«Куаныш-2»                                                    СКО</v>
      </c>
      <c r="D17" s="181">
        <f>Лист2!D16</f>
        <v>3</v>
      </c>
      <c r="E17" s="165" t="str">
        <f>Лист2!E16</f>
        <v>:</v>
      </c>
      <c r="F17" s="183">
        <f>Лист2!F16</f>
        <v>0</v>
      </c>
      <c r="G17" s="165">
        <f>Лист2!G16</f>
        <v>3</v>
      </c>
      <c r="H17" s="165" t="str">
        <f>Лист2!H16</f>
        <v>:</v>
      </c>
      <c r="I17" s="182">
        <f>Лист2!I16</f>
        <v>0</v>
      </c>
      <c r="J17" s="165">
        <v>3</v>
      </c>
      <c r="K17" s="165" t="s">
        <v>58</v>
      </c>
      <c r="L17" s="165">
        <v>0</v>
      </c>
      <c r="M17" s="181">
        <f>Лист2!J16</f>
        <v>2</v>
      </c>
      <c r="N17" s="165" t="str">
        <f>Лист2!K16</f>
        <v>:</v>
      </c>
      <c r="O17" s="183">
        <f>Лист2!L16</f>
        <v>3</v>
      </c>
      <c r="P17" s="372"/>
      <c r="Q17" s="170"/>
      <c r="R17" s="170"/>
      <c r="S17" s="181">
        <f>Лист2!S16</f>
        <v>0</v>
      </c>
      <c r="T17" s="165">
        <f>Лист2!T16</f>
        <v>0</v>
      </c>
      <c r="U17" s="183">
        <f>Лист2!U16</f>
        <v>0</v>
      </c>
      <c r="V17" s="165">
        <f>Лист2!V16</f>
        <v>3</v>
      </c>
      <c r="W17" s="165" t="str">
        <f>Лист2!W16</f>
        <v>:</v>
      </c>
      <c r="X17" s="165">
        <f>Лист2!X16</f>
        <v>0</v>
      </c>
      <c r="Y17" s="181">
        <f>Лист2!Y16</f>
        <v>3</v>
      </c>
      <c r="Z17" s="165" t="str">
        <f>Лист2!Z16</f>
        <v>:</v>
      </c>
      <c r="AA17" s="182">
        <f>Лист2!AA16</f>
        <v>1</v>
      </c>
      <c r="AB17" s="165"/>
      <c r="AC17" s="165"/>
      <c r="AD17" s="165"/>
      <c r="AE17" s="181">
        <f>Лист2!AE16</f>
        <v>0</v>
      </c>
      <c r="AF17" s="165">
        <f>Лист2!AF16</f>
        <v>0</v>
      </c>
      <c r="AG17" s="183">
        <f>Лист2!AG16</f>
        <v>0</v>
      </c>
      <c r="AH17" s="165"/>
      <c r="AI17" s="165"/>
      <c r="AJ17" s="165"/>
      <c r="AK17" s="181">
        <f>Лист2!AK16</f>
        <v>3</v>
      </c>
      <c r="AL17" s="165" t="str">
        <f>Лист2!AL16</f>
        <v>:</v>
      </c>
      <c r="AM17" s="165">
        <f>Лист2!AM16</f>
        <v>0</v>
      </c>
      <c r="AN17" s="160"/>
      <c r="AO17" s="161"/>
      <c r="AP17" s="159"/>
      <c r="AQ17" s="361">
        <v>30</v>
      </c>
      <c r="AR17" s="363">
        <f>E18+H18+N18+T18+W18+Z18+AF18+AL18</f>
        <v>16</v>
      </c>
      <c r="AS17" s="379">
        <f>AQ17+AR17</f>
        <v>46</v>
      </c>
      <c r="AT17" s="351">
        <f>Лист3!T19</f>
        <v>16</v>
      </c>
      <c r="AU17" s="184">
        <f>Лист3!R17</f>
        <v>52</v>
      </c>
      <c r="AV17" s="193">
        <f>Лист3!R18</f>
        <v>14</v>
      </c>
      <c r="AW17" s="186">
        <f>Лист3!S17</f>
        <v>1386</v>
      </c>
      <c r="AX17" s="195">
        <f>Лист3!S18</f>
        <v>1019</v>
      </c>
      <c r="AY17" s="392" t="s">
        <v>68</v>
      </c>
      <c r="AZ17" s="37"/>
      <c r="BA17" s="78"/>
    </row>
    <row r="18" spans="1:53" ht="19.5" customHeight="1" thickBot="1">
      <c r="A18" s="78"/>
      <c r="B18" s="358"/>
      <c r="C18" s="374"/>
      <c r="D18" s="196"/>
      <c r="E18" s="169">
        <f>Лист2!E17</f>
        <v>3</v>
      </c>
      <c r="F18" s="197"/>
      <c r="G18" s="168"/>
      <c r="H18" s="205">
        <f>Лист2!H17</f>
        <v>3</v>
      </c>
      <c r="I18" s="206"/>
      <c r="J18" s="168"/>
      <c r="K18" s="168">
        <v>3</v>
      </c>
      <c r="L18" s="168"/>
      <c r="M18" s="196"/>
      <c r="N18" s="169">
        <f>Лист2!K17</f>
        <v>1</v>
      </c>
      <c r="O18" s="197"/>
      <c r="P18" s="372"/>
      <c r="Q18" s="170"/>
      <c r="R18" s="170"/>
      <c r="S18" s="190"/>
      <c r="T18" s="188">
        <f>Лист2!T17</f>
        <v>0</v>
      </c>
      <c r="U18" s="191"/>
      <c r="V18" s="166"/>
      <c r="W18" s="188">
        <f>Лист2!W17</f>
        <v>3</v>
      </c>
      <c r="X18" s="166"/>
      <c r="Y18" s="190"/>
      <c r="Z18" s="188">
        <f>Лист2!Z17</f>
        <v>3</v>
      </c>
      <c r="AA18" s="189"/>
      <c r="AB18" s="166"/>
      <c r="AC18" s="166"/>
      <c r="AD18" s="166"/>
      <c r="AE18" s="190"/>
      <c r="AF18" s="188">
        <f>Лист2!AF17</f>
        <v>0</v>
      </c>
      <c r="AG18" s="191"/>
      <c r="AH18" s="166"/>
      <c r="AI18" s="166"/>
      <c r="AJ18" s="166"/>
      <c r="AK18" s="190"/>
      <c r="AL18" s="188">
        <f>Лист2!AL17</f>
        <v>3</v>
      </c>
      <c r="AM18" s="166"/>
      <c r="AN18" s="162"/>
      <c r="AO18" s="163"/>
      <c r="AP18" s="164"/>
      <c r="AQ18" s="362"/>
      <c r="AR18" s="364"/>
      <c r="AS18" s="380"/>
      <c r="AT18" s="352"/>
      <c r="AU18" s="353">
        <f>AU17/AV17</f>
        <v>3.7142857142857144</v>
      </c>
      <c r="AV18" s="354"/>
      <c r="AW18" s="355">
        <f>AW17/AX17</f>
        <v>1.3601570166830226</v>
      </c>
      <c r="AX18" s="356"/>
      <c r="AY18" s="394"/>
      <c r="AZ18" s="37"/>
      <c r="BA18" s="78"/>
    </row>
    <row r="19" spans="1:53" ht="21.95" customHeight="1">
      <c r="A19" s="78"/>
      <c r="B19" s="357">
        <f>Лист1!C19</f>
        <v>5</v>
      </c>
      <c r="C19" s="373" t="str">
        <f>Лист1!D19</f>
        <v>«Алматы-2»                                            г.Алматы</v>
      </c>
      <c r="D19" s="181">
        <f>Лист2!D18</f>
        <v>0</v>
      </c>
      <c r="E19" s="165">
        <f>Лист2!E18</f>
        <v>0</v>
      </c>
      <c r="F19" s="183">
        <f>Лист2!F18</f>
        <v>0</v>
      </c>
      <c r="G19" s="165">
        <f>Лист2!G18</f>
        <v>0</v>
      </c>
      <c r="H19" s="165" t="str">
        <f>Лист2!H18</f>
        <v>:</v>
      </c>
      <c r="I19" s="182">
        <f>Лист2!I18</f>
        <v>3</v>
      </c>
      <c r="J19" s="165"/>
      <c r="K19" s="165"/>
      <c r="L19" s="165"/>
      <c r="M19" s="181">
        <f>Лист2!J18</f>
        <v>3</v>
      </c>
      <c r="N19" s="165" t="str">
        <f>Лист2!K18</f>
        <v>:</v>
      </c>
      <c r="O19" s="183">
        <f>Лист2!L18</f>
        <v>1</v>
      </c>
      <c r="P19" s="165">
        <f>Лист2!P18</f>
        <v>0</v>
      </c>
      <c r="Q19" s="165">
        <f>Лист2!Q18</f>
        <v>0</v>
      </c>
      <c r="R19" s="183">
        <f>Лист2!R18</f>
        <v>0</v>
      </c>
      <c r="S19" s="347"/>
      <c r="T19" s="170"/>
      <c r="U19" s="171"/>
      <c r="V19" s="198">
        <f>Лист2!V18</f>
        <v>3</v>
      </c>
      <c r="W19" s="167" t="str">
        <f>Лист2!W18</f>
        <v>:</v>
      </c>
      <c r="X19" s="167">
        <f>Лист2!X18</f>
        <v>0</v>
      </c>
      <c r="Y19" s="198">
        <f>Лист2!Y18</f>
        <v>0</v>
      </c>
      <c r="Z19" s="167" t="str">
        <f>Лист2!Z18</f>
        <v>:</v>
      </c>
      <c r="AA19" s="200">
        <f>Лист2!AA18</f>
        <v>3</v>
      </c>
      <c r="AB19" s="167"/>
      <c r="AC19" s="167"/>
      <c r="AD19" s="167"/>
      <c r="AE19" s="198">
        <f>Лист2!AE18</f>
        <v>3</v>
      </c>
      <c r="AF19" s="167" t="str">
        <f>Лист2!AF18</f>
        <v>:</v>
      </c>
      <c r="AG19" s="199">
        <f>Лист2!AG18</f>
        <v>0</v>
      </c>
      <c r="AH19" s="167"/>
      <c r="AI19" s="167"/>
      <c r="AJ19" s="167"/>
      <c r="AK19" s="198">
        <f>Лист2!AK18</f>
        <v>3</v>
      </c>
      <c r="AL19" s="167" t="str">
        <f>Лист2!AL18</f>
        <v>:</v>
      </c>
      <c r="AM19" s="167">
        <f>Лист2!AM18</f>
        <v>0</v>
      </c>
      <c r="AN19" s="160">
        <v>3</v>
      </c>
      <c r="AO19" s="161" t="s">
        <v>58</v>
      </c>
      <c r="AP19" s="159">
        <v>1</v>
      </c>
      <c r="AQ19" s="361">
        <v>29</v>
      </c>
      <c r="AR19" s="363">
        <v>15</v>
      </c>
      <c r="AS19" s="379">
        <f>AQ19+AR19</f>
        <v>44</v>
      </c>
      <c r="AT19" s="351">
        <f>Лист3!T22</f>
        <v>15</v>
      </c>
      <c r="AU19" s="184">
        <f>Лист3!R20</f>
        <v>47</v>
      </c>
      <c r="AV19" s="193">
        <f>Лист3!R21</f>
        <v>20</v>
      </c>
      <c r="AW19" s="186">
        <f>Лист3!S20</f>
        <v>1458</v>
      </c>
      <c r="AX19" s="195">
        <f>Лист3!S21</f>
        <v>1204</v>
      </c>
      <c r="AY19" s="395" t="s">
        <v>69</v>
      </c>
      <c r="AZ19" s="37"/>
      <c r="BA19" s="78"/>
    </row>
    <row r="20" spans="1:53" ht="18.75" customHeight="1" thickBot="1">
      <c r="A20" s="78"/>
      <c r="B20" s="358"/>
      <c r="C20" s="374"/>
      <c r="D20" s="190"/>
      <c r="E20" s="188">
        <f>Лист2!E19</f>
        <v>0</v>
      </c>
      <c r="F20" s="191"/>
      <c r="G20" s="166"/>
      <c r="H20" s="188">
        <f>Лист2!H19</f>
        <v>0</v>
      </c>
      <c r="I20" s="189"/>
      <c r="J20" s="166"/>
      <c r="K20" s="166"/>
      <c r="L20" s="166"/>
      <c r="M20" s="190"/>
      <c r="N20" s="188">
        <f>Лист2!K19</f>
        <v>3</v>
      </c>
      <c r="O20" s="191"/>
      <c r="P20" s="166"/>
      <c r="Q20" s="188">
        <f>Лист2!Q19</f>
        <v>0</v>
      </c>
      <c r="R20" s="166"/>
      <c r="S20" s="348"/>
      <c r="T20" s="172"/>
      <c r="U20" s="173"/>
      <c r="V20" s="201"/>
      <c r="W20" s="167">
        <f>Лист2!W19</f>
        <v>3</v>
      </c>
      <c r="X20" s="202"/>
      <c r="Y20" s="196"/>
      <c r="Z20" s="169">
        <f>Лист2!Z19</f>
        <v>0</v>
      </c>
      <c r="AA20" s="203"/>
      <c r="AB20" s="168"/>
      <c r="AC20" s="168"/>
      <c r="AD20" s="168"/>
      <c r="AE20" s="196"/>
      <c r="AF20" s="169">
        <f>Лист2!AF19</f>
        <v>3</v>
      </c>
      <c r="AG20" s="197"/>
      <c r="AH20" s="168"/>
      <c r="AI20" s="168"/>
      <c r="AJ20" s="168"/>
      <c r="AK20" s="196"/>
      <c r="AL20" s="169">
        <f>Лист2!AL19</f>
        <v>3</v>
      </c>
      <c r="AM20" s="168"/>
      <c r="AN20" s="162"/>
      <c r="AO20" s="207" t="s">
        <v>61</v>
      </c>
      <c r="AP20" s="164"/>
      <c r="AQ20" s="362"/>
      <c r="AR20" s="364"/>
      <c r="AS20" s="380"/>
      <c r="AT20" s="352"/>
      <c r="AU20" s="353">
        <f>AU19/AV19</f>
        <v>2.35</v>
      </c>
      <c r="AV20" s="354"/>
      <c r="AW20" s="355">
        <f>AW19/AX19</f>
        <v>1.2109634551495017</v>
      </c>
      <c r="AX20" s="356"/>
      <c r="AY20" s="393"/>
      <c r="AZ20" s="37"/>
      <c r="BA20" s="78"/>
    </row>
    <row r="21" spans="1:53" ht="21.95" customHeight="1">
      <c r="A21" s="78"/>
      <c r="B21" s="357">
        <f>Лист1!C21</f>
        <v>6</v>
      </c>
      <c r="C21" s="373" t="str">
        <f>Лист1!D21</f>
        <v>«Ару-Астана-2»                                                 г. Нур-Султан</v>
      </c>
      <c r="D21" s="181">
        <f>Лист2!D20</f>
        <v>2</v>
      </c>
      <c r="E21" s="165" t="str">
        <f>Лист2!E20</f>
        <v>:</v>
      </c>
      <c r="F21" s="183">
        <f>Лист2!F20</f>
        <v>3</v>
      </c>
      <c r="G21" s="165">
        <f>Лист2!G20</f>
        <v>0</v>
      </c>
      <c r="H21" s="165" t="str">
        <f>Лист2!H20</f>
        <v>:</v>
      </c>
      <c r="I21" s="182">
        <f>Лист2!I20</f>
        <v>3</v>
      </c>
      <c r="J21" s="165"/>
      <c r="K21" s="165"/>
      <c r="L21" s="165"/>
      <c r="M21" s="181">
        <f>Лист2!J20</f>
        <v>0</v>
      </c>
      <c r="N21" s="165">
        <f>Лист2!K20</f>
        <v>0</v>
      </c>
      <c r="O21" s="183">
        <f>Лист2!L20</f>
        <v>0</v>
      </c>
      <c r="P21" s="165">
        <f>Лист2!P20</f>
        <v>0</v>
      </c>
      <c r="Q21" s="165" t="str">
        <f>Лист2!Q20</f>
        <v>:</v>
      </c>
      <c r="R21" s="165">
        <f>Лист2!R20</f>
        <v>3</v>
      </c>
      <c r="S21" s="181">
        <f>Лист2!S20</f>
        <v>0</v>
      </c>
      <c r="T21" s="165" t="str">
        <f>Лист2!T20</f>
        <v>:</v>
      </c>
      <c r="U21" s="183">
        <f>Лист2!U20</f>
        <v>3</v>
      </c>
      <c r="V21" s="170"/>
      <c r="W21" s="170"/>
      <c r="X21" s="170"/>
      <c r="Y21" s="181">
        <f>Лист2!Y20</f>
        <v>0</v>
      </c>
      <c r="Z21" s="165" t="str">
        <f>Лист2!Z20</f>
        <v>:</v>
      </c>
      <c r="AA21" s="182">
        <f>Лист2!AA20</f>
        <v>3</v>
      </c>
      <c r="AB21" s="165"/>
      <c r="AC21" s="165"/>
      <c r="AD21" s="165"/>
      <c r="AE21" s="181">
        <f>Лист2!AE20</f>
        <v>1</v>
      </c>
      <c r="AF21" s="165" t="str">
        <f>Лист2!AF20</f>
        <v>:</v>
      </c>
      <c r="AG21" s="183">
        <f>Лист2!AG20</f>
        <v>3</v>
      </c>
      <c r="AH21" s="165">
        <v>0</v>
      </c>
      <c r="AI21" s="165" t="s">
        <v>58</v>
      </c>
      <c r="AJ21" s="165">
        <v>3</v>
      </c>
      <c r="AK21" s="181">
        <f>Лист2!AK20</f>
        <v>0</v>
      </c>
      <c r="AL21" s="165">
        <f>Лист2!AL20</f>
        <v>0</v>
      </c>
      <c r="AM21" s="165">
        <f>Лист2!AM20</f>
        <v>0</v>
      </c>
      <c r="AN21" s="160"/>
      <c r="AO21" s="161"/>
      <c r="AP21" s="159"/>
      <c r="AQ21" s="361">
        <v>1</v>
      </c>
      <c r="AR21" s="363">
        <f>E22+H22+N22+Q22+T22+Z22+AF22+AL22</f>
        <v>1</v>
      </c>
      <c r="AS21" s="379">
        <f>AQ21+AR21</f>
        <v>2</v>
      </c>
      <c r="AT21" s="351">
        <f>Лист3!T25</f>
        <v>0</v>
      </c>
      <c r="AU21" s="184">
        <f>Лист3!R23</f>
        <v>6</v>
      </c>
      <c r="AV21" s="193">
        <f>Лист3!R24</f>
        <v>57</v>
      </c>
      <c r="AW21" s="208">
        <f>Лист3!S23</f>
        <v>913</v>
      </c>
      <c r="AX21" s="209">
        <f>Лист3!S24</f>
        <v>1435</v>
      </c>
      <c r="AY21" s="392" t="s">
        <v>76</v>
      </c>
      <c r="AZ21" s="37"/>
      <c r="BA21" s="78"/>
    </row>
    <row r="22" spans="1:53" ht="17.25" customHeight="1" thickBot="1">
      <c r="A22" s="78"/>
      <c r="B22" s="358"/>
      <c r="C22" s="374"/>
      <c r="D22" s="196"/>
      <c r="E22" s="169">
        <f>Лист2!E21</f>
        <v>1</v>
      </c>
      <c r="F22" s="197"/>
      <c r="G22" s="168"/>
      <c r="H22" s="205">
        <f>Лист2!H21</f>
        <v>0</v>
      </c>
      <c r="I22" s="203"/>
      <c r="J22" s="168"/>
      <c r="K22" s="168"/>
      <c r="L22" s="168"/>
      <c r="M22" s="196"/>
      <c r="N22" s="169">
        <f>Лист2!K21</f>
        <v>0</v>
      </c>
      <c r="O22" s="197"/>
      <c r="P22" s="168"/>
      <c r="Q22" s="205">
        <f>Лист2!Q21</f>
        <v>0</v>
      </c>
      <c r="R22" s="168"/>
      <c r="S22" s="196"/>
      <c r="T22" s="169">
        <f>Лист2!T21</f>
        <v>0</v>
      </c>
      <c r="U22" s="197"/>
      <c r="V22" s="170"/>
      <c r="W22" s="170"/>
      <c r="X22" s="170"/>
      <c r="Y22" s="190"/>
      <c r="Z22" s="188">
        <f>Лист2!Z21</f>
        <v>0</v>
      </c>
      <c r="AA22" s="189"/>
      <c r="AB22" s="166"/>
      <c r="AC22" s="166"/>
      <c r="AD22" s="166"/>
      <c r="AE22" s="190"/>
      <c r="AF22" s="188">
        <f>Лист2!AF21</f>
        <v>0</v>
      </c>
      <c r="AG22" s="191"/>
      <c r="AH22" s="166"/>
      <c r="AI22" s="210" t="s">
        <v>60</v>
      </c>
      <c r="AJ22" s="166"/>
      <c r="AK22" s="190"/>
      <c r="AL22" s="188">
        <f>Лист2!AL21</f>
        <v>0</v>
      </c>
      <c r="AM22" s="166"/>
      <c r="AN22" s="162"/>
      <c r="AO22" s="163"/>
      <c r="AP22" s="164"/>
      <c r="AQ22" s="362"/>
      <c r="AR22" s="364"/>
      <c r="AS22" s="380"/>
      <c r="AT22" s="352"/>
      <c r="AU22" s="353">
        <f>AU21/AV21</f>
        <v>0.10526315789473684</v>
      </c>
      <c r="AV22" s="354"/>
      <c r="AW22" s="355">
        <f>AW21/AX21</f>
        <v>0.63623693379790935</v>
      </c>
      <c r="AX22" s="356"/>
      <c r="AY22" s="393"/>
      <c r="AZ22" s="37"/>
      <c r="BA22" s="78"/>
    </row>
    <row r="23" spans="1:53" ht="21.95" customHeight="1">
      <c r="A23" s="78"/>
      <c r="B23" s="357">
        <f>Лист1!C23</f>
        <v>7</v>
      </c>
      <c r="C23" s="373" t="str">
        <f>Лист1!D23</f>
        <v>«Алтай-4»                                              ВКО</v>
      </c>
      <c r="D23" s="181">
        <f>Лист2!D22</f>
        <v>0</v>
      </c>
      <c r="E23" s="165">
        <f>Лист2!E22</f>
        <v>0</v>
      </c>
      <c r="F23" s="183">
        <f>Лист2!F22</f>
        <v>0</v>
      </c>
      <c r="G23" s="165">
        <f>Лист2!G22</f>
        <v>0</v>
      </c>
      <c r="H23" s="165">
        <f>Лист2!H22</f>
        <v>0</v>
      </c>
      <c r="I23" s="182">
        <f>Лист2!I22</f>
        <v>0</v>
      </c>
      <c r="J23" s="165"/>
      <c r="K23" s="165"/>
      <c r="L23" s="165"/>
      <c r="M23" s="181">
        <f>Лист2!J22</f>
        <v>2</v>
      </c>
      <c r="N23" s="165" t="str">
        <f>Лист2!K22</f>
        <v>:</v>
      </c>
      <c r="O23" s="183">
        <f>Лист2!L22</f>
        <v>3</v>
      </c>
      <c r="P23" s="165">
        <f>Лист2!P22</f>
        <v>1</v>
      </c>
      <c r="Q23" s="165" t="str">
        <f>Лист2!Q22</f>
        <v>:</v>
      </c>
      <c r="R23" s="165">
        <f>Лист2!R22</f>
        <v>3</v>
      </c>
      <c r="S23" s="181">
        <f>Лист2!S22</f>
        <v>3</v>
      </c>
      <c r="T23" s="165" t="str">
        <f>Лист2!T22</f>
        <v>:</v>
      </c>
      <c r="U23" s="183">
        <f>Лист2!U22</f>
        <v>0</v>
      </c>
      <c r="V23" s="165">
        <f>Лист2!V22</f>
        <v>3</v>
      </c>
      <c r="W23" s="165" t="str">
        <f>Лист2!W22</f>
        <v>:</v>
      </c>
      <c r="X23" s="183">
        <f>Лист2!X22</f>
        <v>0</v>
      </c>
      <c r="Y23" s="211"/>
      <c r="Z23" s="170"/>
      <c r="AA23" s="212"/>
      <c r="AB23" s="213" t="s">
        <v>61</v>
      </c>
      <c r="AC23" s="213" t="s">
        <v>58</v>
      </c>
      <c r="AD23" s="213" t="s">
        <v>60</v>
      </c>
      <c r="AE23" s="198">
        <f>Лист2!AE22</f>
        <v>3</v>
      </c>
      <c r="AF23" s="167" t="str">
        <f>Лист2!AF22</f>
        <v>:</v>
      </c>
      <c r="AG23" s="199">
        <f>Лист2!AG22</f>
        <v>0</v>
      </c>
      <c r="AH23" s="167"/>
      <c r="AI23" s="167"/>
      <c r="AJ23" s="167"/>
      <c r="AK23" s="198">
        <f>Лист2!AK22</f>
        <v>0</v>
      </c>
      <c r="AL23" s="167">
        <f>Лист2!AL22</f>
        <v>0</v>
      </c>
      <c r="AM23" s="167">
        <f>Лист2!AM22</f>
        <v>0</v>
      </c>
      <c r="AN23" s="160"/>
      <c r="AO23" s="161"/>
      <c r="AP23" s="159"/>
      <c r="AQ23" s="361">
        <v>25</v>
      </c>
      <c r="AR23" s="363">
        <v>13</v>
      </c>
      <c r="AS23" s="379">
        <v>40</v>
      </c>
      <c r="AT23" s="351">
        <f>Лист3!T28</f>
        <v>13</v>
      </c>
      <c r="AU23" s="184">
        <f>Лист3!R26</f>
        <v>45</v>
      </c>
      <c r="AV23" s="193">
        <f>Лист3!R27</f>
        <v>22</v>
      </c>
      <c r="AW23" s="186">
        <f>Лист3!S26</f>
        <v>1350</v>
      </c>
      <c r="AX23" s="195">
        <f>Лист3!S27</f>
        <v>1186</v>
      </c>
      <c r="AY23" s="392" t="s">
        <v>70</v>
      </c>
      <c r="AZ23" s="37"/>
      <c r="BA23" s="78"/>
    </row>
    <row r="24" spans="1:53" ht="20.25" customHeight="1" thickBot="1">
      <c r="A24" s="78"/>
      <c r="B24" s="358"/>
      <c r="C24" s="374"/>
      <c r="D24" s="190"/>
      <c r="E24" s="188">
        <f>Лист2!E23</f>
        <v>0</v>
      </c>
      <c r="F24" s="191"/>
      <c r="G24" s="166"/>
      <c r="H24" s="188">
        <f>Лист2!H23</f>
        <v>0</v>
      </c>
      <c r="I24" s="189"/>
      <c r="J24" s="166"/>
      <c r="K24" s="166"/>
      <c r="L24" s="166"/>
      <c r="M24" s="190"/>
      <c r="N24" s="188">
        <f>Лист2!K23</f>
        <v>1</v>
      </c>
      <c r="O24" s="191"/>
      <c r="P24" s="166"/>
      <c r="Q24" s="188">
        <f>Лист2!Q23</f>
        <v>0</v>
      </c>
      <c r="R24" s="166"/>
      <c r="S24" s="190"/>
      <c r="T24" s="188">
        <f>Лист2!T23</f>
        <v>3</v>
      </c>
      <c r="U24" s="191"/>
      <c r="V24" s="166"/>
      <c r="W24" s="188">
        <f>Лист2!W23</f>
        <v>3</v>
      </c>
      <c r="X24" s="166"/>
      <c r="Y24" s="214"/>
      <c r="Z24" s="172"/>
      <c r="AA24" s="215"/>
      <c r="AB24" s="213"/>
      <c r="AC24" s="213" t="s">
        <v>61</v>
      </c>
      <c r="AD24" s="213"/>
      <c r="AE24" s="201"/>
      <c r="AF24" s="167">
        <f>Лист2!AF23</f>
        <v>3</v>
      </c>
      <c r="AG24" s="216"/>
      <c r="AH24" s="202"/>
      <c r="AI24" s="202"/>
      <c r="AJ24" s="202"/>
      <c r="AK24" s="201"/>
      <c r="AL24" s="167">
        <f>Лист2!AL23</f>
        <v>0</v>
      </c>
      <c r="AM24" s="202"/>
      <c r="AN24" s="162"/>
      <c r="AO24" s="163"/>
      <c r="AP24" s="164"/>
      <c r="AQ24" s="362"/>
      <c r="AR24" s="364"/>
      <c r="AS24" s="380"/>
      <c r="AT24" s="352"/>
      <c r="AU24" s="353">
        <f>AU23/AV23</f>
        <v>2.0454545454545454</v>
      </c>
      <c r="AV24" s="354"/>
      <c r="AW24" s="355">
        <f>AW23/AX23</f>
        <v>1.1382799325463744</v>
      </c>
      <c r="AX24" s="356"/>
      <c r="AY24" s="393"/>
      <c r="AZ24" s="37"/>
      <c r="BA24" s="78"/>
    </row>
    <row r="25" spans="1:53" ht="22.5" customHeight="1">
      <c r="A25" s="78"/>
      <c r="B25" s="357">
        <f>Лист1!C25</f>
        <v>8</v>
      </c>
      <c r="C25" s="388" t="str">
        <f>Лист1!D25</f>
        <v>«Караганда-2»                         Карагандинская область</v>
      </c>
      <c r="D25" s="181">
        <f>Лист2!D24</f>
        <v>0</v>
      </c>
      <c r="E25" s="165">
        <f>Лист2!E24</f>
        <v>0</v>
      </c>
      <c r="F25" s="183">
        <f>Лист2!F24</f>
        <v>0</v>
      </c>
      <c r="G25" s="165">
        <f>Лист2!G24</f>
        <v>0</v>
      </c>
      <c r="H25" s="165">
        <f>Лист2!H24</f>
        <v>0</v>
      </c>
      <c r="I25" s="182">
        <f>Лист2!I24</f>
        <v>0</v>
      </c>
      <c r="J25" s="165"/>
      <c r="K25" s="165"/>
      <c r="L25" s="165"/>
      <c r="M25" s="181">
        <f>Лист2!J24</f>
        <v>2</v>
      </c>
      <c r="N25" s="165" t="str">
        <f>Лист2!K24</f>
        <v>:</v>
      </c>
      <c r="O25" s="183">
        <f>Лист2!L24</f>
        <v>3</v>
      </c>
      <c r="P25" s="165">
        <f>Лист2!P24</f>
        <v>0</v>
      </c>
      <c r="Q25" s="165">
        <f>Лист2!Q24</f>
        <v>0</v>
      </c>
      <c r="R25" s="165">
        <f>Лист2!R24</f>
        <v>0</v>
      </c>
      <c r="S25" s="181">
        <f>Лист2!S24</f>
        <v>0</v>
      </c>
      <c r="T25" s="165" t="str">
        <f>Лист2!T24</f>
        <v>:</v>
      </c>
      <c r="U25" s="183">
        <f>Лист2!U24</f>
        <v>3</v>
      </c>
      <c r="V25" s="165">
        <f>Лист2!V24</f>
        <v>3</v>
      </c>
      <c r="W25" s="165" t="str">
        <f>Лист2!W24</f>
        <v>:</v>
      </c>
      <c r="X25" s="165">
        <f>Лист2!X24</f>
        <v>1</v>
      </c>
      <c r="Y25" s="181">
        <f>Лист2!Y24</f>
        <v>0</v>
      </c>
      <c r="Z25" s="165" t="str">
        <f>Лист2!Z24</f>
        <v>:</v>
      </c>
      <c r="AA25" s="182">
        <f>Лист2!AA24</f>
        <v>3</v>
      </c>
      <c r="AB25" s="169"/>
      <c r="AC25" s="169"/>
      <c r="AD25" s="169"/>
      <c r="AE25" s="347"/>
      <c r="AF25" s="170"/>
      <c r="AG25" s="171"/>
      <c r="AH25" s="192" t="s">
        <v>61</v>
      </c>
      <c r="AI25" s="192" t="s">
        <v>58</v>
      </c>
      <c r="AJ25" s="192" t="s">
        <v>60</v>
      </c>
      <c r="AK25" s="198">
        <f>Лист2!AK24</f>
        <v>3</v>
      </c>
      <c r="AL25" s="167" t="str">
        <f>Лист2!AL24</f>
        <v>:</v>
      </c>
      <c r="AM25" s="167">
        <f>Лист2!AM24</f>
        <v>1</v>
      </c>
      <c r="AN25" s="160"/>
      <c r="AO25" s="161"/>
      <c r="AP25" s="159"/>
      <c r="AQ25" s="361">
        <v>3</v>
      </c>
      <c r="AR25" s="363">
        <v>10</v>
      </c>
      <c r="AS25" s="349">
        <f>AQ25+AR25</f>
        <v>13</v>
      </c>
      <c r="AT25" s="351">
        <f>Лист3!T31</f>
        <v>4</v>
      </c>
      <c r="AU25" s="184">
        <f>Лист3!R29</f>
        <v>19</v>
      </c>
      <c r="AV25" s="193">
        <f>Лист3!R30</f>
        <v>47</v>
      </c>
      <c r="AW25" s="208">
        <f>Лист3!S29</f>
        <v>1175</v>
      </c>
      <c r="AX25" s="209">
        <f>Лист3!S30</f>
        <v>1328</v>
      </c>
      <c r="AY25" s="392" t="s">
        <v>75</v>
      </c>
      <c r="AZ25" s="37"/>
      <c r="BA25" s="78"/>
    </row>
    <row r="26" spans="1:53" ht="17.25" customHeight="1" thickBot="1">
      <c r="A26" s="78"/>
      <c r="B26" s="358"/>
      <c r="C26" s="389"/>
      <c r="D26" s="190"/>
      <c r="E26" s="188">
        <f>Лист2!E25</f>
        <v>0</v>
      </c>
      <c r="F26" s="191"/>
      <c r="G26" s="166"/>
      <c r="H26" s="188">
        <f>Лист2!H25</f>
        <v>0</v>
      </c>
      <c r="I26" s="189"/>
      <c r="J26" s="166"/>
      <c r="K26" s="166"/>
      <c r="L26" s="166"/>
      <c r="M26" s="190"/>
      <c r="N26" s="188">
        <f>Лист2!K25</f>
        <v>1</v>
      </c>
      <c r="O26" s="191"/>
      <c r="P26" s="166"/>
      <c r="Q26" s="188">
        <f>Лист2!Q25</f>
        <v>0</v>
      </c>
      <c r="R26" s="166"/>
      <c r="S26" s="190"/>
      <c r="T26" s="188">
        <f>Лист2!T25</f>
        <v>0</v>
      </c>
      <c r="U26" s="191"/>
      <c r="V26" s="166"/>
      <c r="W26" s="188">
        <f>Лист2!W25</f>
        <v>3</v>
      </c>
      <c r="X26" s="166"/>
      <c r="Y26" s="190"/>
      <c r="Z26" s="188">
        <f>Лист2!Z25</f>
        <v>0</v>
      </c>
      <c r="AA26" s="189"/>
      <c r="AB26" s="166"/>
      <c r="AC26" s="166"/>
      <c r="AD26" s="166"/>
      <c r="AE26" s="348"/>
      <c r="AF26" s="172"/>
      <c r="AG26" s="173"/>
      <c r="AH26" s="192"/>
      <c r="AI26" s="192" t="s">
        <v>61</v>
      </c>
      <c r="AJ26" s="192"/>
      <c r="AK26" s="201"/>
      <c r="AL26" s="167">
        <f>Лист2!AL25</f>
        <v>3</v>
      </c>
      <c r="AM26" s="202"/>
      <c r="AN26" s="162"/>
      <c r="AO26" s="163"/>
      <c r="AP26" s="164"/>
      <c r="AQ26" s="362"/>
      <c r="AR26" s="364"/>
      <c r="AS26" s="350"/>
      <c r="AT26" s="352"/>
      <c r="AU26" s="353">
        <f>AU25/AV25</f>
        <v>0.40425531914893614</v>
      </c>
      <c r="AV26" s="354"/>
      <c r="AW26" s="355">
        <f>AW25/AX25</f>
        <v>0.88478915662650603</v>
      </c>
      <c r="AX26" s="356"/>
      <c r="AY26" s="393"/>
      <c r="AZ26" s="37"/>
      <c r="BA26" s="78"/>
    </row>
    <row r="27" spans="1:53" ht="24.75" customHeight="1">
      <c r="A27" s="78"/>
      <c r="B27" s="357">
        <f>Лист1!C27</f>
        <v>9</v>
      </c>
      <c r="C27" s="359" t="str">
        <f>Лист1!D27</f>
        <v>«Айқаракөз-2»                                    Алматинская область</v>
      </c>
      <c r="D27" s="181">
        <f>Лист2!D26</f>
        <v>3</v>
      </c>
      <c r="E27" s="165" t="str">
        <f>Лист2!E26</f>
        <v>:</v>
      </c>
      <c r="F27" s="183">
        <f>Лист2!F26</f>
        <v>0</v>
      </c>
      <c r="G27" s="165">
        <f>Лист2!G26</f>
        <v>0</v>
      </c>
      <c r="H27" s="165" t="str">
        <f>Лист2!H26</f>
        <v>:</v>
      </c>
      <c r="I27" s="182">
        <f>Лист2!I26</f>
        <v>3</v>
      </c>
      <c r="J27" s="165"/>
      <c r="K27" s="165"/>
      <c r="L27" s="165"/>
      <c r="M27" s="181">
        <f>Лист2!J26</f>
        <v>0</v>
      </c>
      <c r="N27" s="165">
        <f>Лист2!K26</f>
        <v>0</v>
      </c>
      <c r="O27" s="183">
        <f>Лист2!L26</f>
        <v>0</v>
      </c>
      <c r="P27" s="165">
        <f>Лист2!P26</f>
        <v>0</v>
      </c>
      <c r="Q27" s="165" t="str">
        <f>Лист2!Q26</f>
        <v>:</v>
      </c>
      <c r="R27" s="165">
        <f>Лист2!R26</f>
        <v>3</v>
      </c>
      <c r="S27" s="181">
        <f>Лист2!S26</f>
        <v>0</v>
      </c>
      <c r="T27" s="165" t="str">
        <f>Лист2!T26</f>
        <v>:</v>
      </c>
      <c r="U27" s="183">
        <f>Лист2!U26</f>
        <v>3</v>
      </c>
      <c r="V27" s="165">
        <f>Лист2!V26</f>
        <v>0</v>
      </c>
      <c r="W27" s="165">
        <f>Лист2!W26</f>
        <v>0</v>
      </c>
      <c r="X27" s="165">
        <f>Лист2!X26</f>
        <v>0</v>
      </c>
      <c r="Y27" s="181">
        <f>Лист2!Y26</f>
        <v>0</v>
      </c>
      <c r="Z27" s="165">
        <f>Лист2!Z26</f>
        <v>0</v>
      </c>
      <c r="AA27" s="182">
        <f>Лист2!AA26</f>
        <v>0</v>
      </c>
      <c r="AB27" s="165"/>
      <c r="AC27" s="165"/>
      <c r="AD27" s="165"/>
      <c r="AE27" s="181">
        <f>Лист2!AE26</f>
        <v>1</v>
      </c>
      <c r="AF27" s="165" t="str">
        <f>Лист2!AF26</f>
        <v>:</v>
      </c>
      <c r="AG27" s="183">
        <f>Лист2!AG26</f>
        <v>3</v>
      </c>
      <c r="AH27" s="169"/>
      <c r="AI27" s="169"/>
      <c r="AJ27" s="169"/>
      <c r="AK27" s="347"/>
      <c r="AL27" s="170"/>
      <c r="AM27" s="170"/>
      <c r="AN27" s="217" t="s">
        <v>63</v>
      </c>
      <c r="AO27" s="217" t="s">
        <v>58</v>
      </c>
      <c r="AP27" s="217" t="s">
        <v>61</v>
      </c>
      <c r="AQ27" s="361">
        <v>14</v>
      </c>
      <c r="AR27" s="363">
        <f>E28+H28+N28+Q28+T28+W28+Z28+AF28</f>
        <v>3</v>
      </c>
      <c r="AS27" s="349">
        <f>AQ27+AR27</f>
        <v>17</v>
      </c>
      <c r="AT27" s="351">
        <v>5</v>
      </c>
      <c r="AU27" s="184">
        <f>Лист3!R32</f>
        <v>25</v>
      </c>
      <c r="AV27" s="193">
        <f>Лист3!R33</f>
        <v>46</v>
      </c>
      <c r="AW27" s="208">
        <f>Лист3!S32</f>
        <v>1270</v>
      </c>
      <c r="AX27" s="209">
        <f>Лист3!S33</f>
        <v>1399</v>
      </c>
      <c r="AY27" s="392" t="s">
        <v>74</v>
      </c>
      <c r="AZ27" s="37"/>
      <c r="BA27" s="78"/>
    </row>
    <row r="28" spans="1:53" ht="15.75" customHeight="1" thickBot="1">
      <c r="A28" s="78"/>
      <c r="B28" s="358"/>
      <c r="C28" s="360"/>
      <c r="D28" s="190"/>
      <c r="E28" s="188">
        <f>Лист2!E27</f>
        <v>3</v>
      </c>
      <c r="F28" s="191"/>
      <c r="G28" s="166"/>
      <c r="H28" s="188">
        <f>Лист2!H27</f>
        <v>0</v>
      </c>
      <c r="I28" s="189"/>
      <c r="J28" s="166"/>
      <c r="K28" s="166"/>
      <c r="L28" s="166"/>
      <c r="M28" s="190"/>
      <c r="N28" s="188">
        <f>Лист2!K27</f>
        <v>0</v>
      </c>
      <c r="O28" s="191"/>
      <c r="P28" s="166"/>
      <c r="Q28" s="188">
        <f>Лист2!Q27</f>
        <v>0</v>
      </c>
      <c r="R28" s="166"/>
      <c r="S28" s="190"/>
      <c r="T28" s="188">
        <f>Лист2!T27</f>
        <v>0</v>
      </c>
      <c r="U28" s="191"/>
      <c r="V28" s="166"/>
      <c r="W28" s="188">
        <f>Лист2!W27</f>
        <v>0</v>
      </c>
      <c r="X28" s="166"/>
      <c r="Y28" s="190"/>
      <c r="Z28" s="188">
        <f>Лист2!Z27</f>
        <v>0</v>
      </c>
      <c r="AA28" s="189"/>
      <c r="AB28" s="166"/>
      <c r="AC28" s="166"/>
      <c r="AD28" s="166"/>
      <c r="AE28" s="190"/>
      <c r="AF28" s="188">
        <f>Лист2!AF27</f>
        <v>0</v>
      </c>
      <c r="AG28" s="191"/>
      <c r="AH28" s="166"/>
      <c r="AI28" s="166"/>
      <c r="AJ28" s="166"/>
      <c r="AK28" s="348"/>
      <c r="AL28" s="172"/>
      <c r="AM28" s="172"/>
      <c r="AN28" s="218"/>
      <c r="AO28" s="218" t="s">
        <v>60</v>
      </c>
      <c r="AP28" s="218"/>
      <c r="AQ28" s="362"/>
      <c r="AR28" s="364"/>
      <c r="AS28" s="350"/>
      <c r="AT28" s="352"/>
      <c r="AU28" s="353">
        <f>AU27/AV27</f>
        <v>0.54347826086956519</v>
      </c>
      <c r="AV28" s="354"/>
      <c r="AW28" s="355">
        <f>AW27/AX27</f>
        <v>0.90779127948534666</v>
      </c>
      <c r="AX28" s="356"/>
      <c r="AY28" s="393"/>
      <c r="AZ28" s="37"/>
      <c r="BA28" s="78"/>
    </row>
    <row r="29" spans="1:53" ht="15" customHeight="1">
      <c r="A29" s="7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68"/>
      <c r="AX29" s="68"/>
      <c r="AY29" s="37"/>
      <c r="AZ29" s="37"/>
      <c r="BA29" s="78"/>
    </row>
    <row r="30" spans="1:53" ht="15" customHeight="1">
      <c r="A30" s="77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Y30" s="55"/>
      <c r="AZ30" s="55"/>
      <c r="BA30" s="77"/>
    </row>
    <row r="31" spans="1:53" s="14" customFormat="1" ht="19.5" customHeight="1">
      <c r="A31" s="55"/>
      <c r="B31" s="50" t="s">
        <v>33</v>
      </c>
      <c r="C31" s="55"/>
      <c r="D31" s="54" t="s">
        <v>62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0" t="s">
        <v>64</v>
      </c>
      <c r="W31" s="50"/>
      <c r="X31" s="50"/>
      <c r="Y31" s="50"/>
      <c r="Z31" s="50"/>
      <c r="AA31" s="50"/>
      <c r="AB31" s="50"/>
      <c r="AC31" s="50"/>
      <c r="AD31" s="50"/>
      <c r="AE31" s="55"/>
      <c r="AF31" s="55"/>
      <c r="AG31" s="50"/>
      <c r="AH31" s="50"/>
      <c r="AI31" s="50"/>
      <c r="AJ31" s="50"/>
      <c r="AK31" s="55"/>
      <c r="AL31" s="55"/>
      <c r="AM31" s="50"/>
      <c r="AN31" s="50"/>
      <c r="AO31" s="50"/>
      <c r="AP31" s="50"/>
      <c r="AQ31" s="55"/>
      <c r="AR31" s="55"/>
      <c r="AS31" s="55"/>
      <c r="AT31" s="55"/>
      <c r="AU31" s="55"/>
      <c r="AV31" s="50" t="s">
        <v>59</v>
      </c>
      <c r="AW31" s="55"/>
      <c r="AX31" s="50"/>
      <c r="AY31" s="55"/>
      <c r="AZ31" s="55"/>
      <c r="BA31" s="55"/>
    </row>
    <row r="32" spans="1:53" ht="15" customHeight="1">
      <c r="A32" s="77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Y32" s="55"/>
      <c r="AZ32" s="55"/>
      <c r="BA32" s="77"/>
    </row>
    <row r="33" spans="1:5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Y33" s="77"/>
      <c r="AZ33" s="77"/>
      <c r="BA33" s="77"/>
    </row>
    <row r="34" spans="1:53" ht="15" customHeigh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Y34" s="77"/>
      <c r="AZ34" s="77"/>
      <c r="BA34" s="77"/>
    </row>
    <row r="35" spans="1:5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Y35" s="77"/>
      <c r="AZ35" s="77"/>
      <c r="BA35" s="77"/>
    </row>
    <row r="36" spans="1:5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Y36" s="77"/>
      <c r="AZ36" s="77"/>
      <c r="BA36" s="77"/>
    </row>
    <row r="44" spans="1:53" ht="15" customHeight="1"/>
  </sheetData>
  <mergeCells count="109">
    <mergeCell ref="AS19:AS20"/>
    <mergeCell ref="AS17:AS18"/>
    <mergeCell ref="AR19:AR20"/>
    <mergeCell ref="AS25:AS26"/>
    <mergeCell ref="AT25:AT26"/>
    <mergeCell ref="AR23:AR24"/>
    <mergeCell ref="AR21:AR22"/>
    <mergeCell ref="AS21:AS22"/>
    <mergeCell ref="AS23:AS24"/>
    <mergeCell ref="AW26:AX26"/>
    <mergeCell ref="AU26:AV26"/>
    <mergeCell ref="AY25:AY26"/>
    <mergeCell ref="AU18:AV18"/>
    <mergeCell ref="AT19:AT20"/>
    <mergeCell ref="AY17:AY18"/>
    <mergeCell ref="AT23:AT24"/>
    <mergeCell ref="AW18:AX18"/>
    <mergeCell ref="AU20:AV20"/>
    <mergeCell ref="AY19:AY20"/>
    <mergeCell ref="AW20:AX20"/>
    <mergeCell ref="AY23:AY24"/>
    <mergeCell ref="AW22:AX22"/>
    <mergeCell ref="AW24:AX24"/>
    <mergeCell ref="AU24:AV24"/>
    <mergeCell ref="AY21:AY22"/>
    <mergeCell ref="AU22:AV22"/>
    <mergeCell ref="AT21:AT22"/>
    <mergeCell ref="AT17:AT18"/>
    <mergeCell ref="AE25:AE26"/>
    <mergeCell ref="AR25:AR26"/>
    <mergeCell ref="P17:P18"/>
    <mergeCell ref="S19:S20"/>
    <mergeCell ref="C25:C26"/>
    <mergeCell ref="C23:C24"/>
    <mergeCell ref="C21:C22"/>
    <mergeCell ref="B17:B18"/>
    <mergeCell ref="B19:B20"/>
    <mergeCell ref="AQ25:AQ26"/>
    <mergeCell ref="AQ23:AQ24"/>
    <mergeCell ref="AQ17:AQ18"/>
    <mergeCell ref="AQ19:AQ20"/>
    <mergeCell ref="AQ21:AQ22"/>
    <mergeCell ref="AR17:AR18"/>
    <mergeCell ref="B7:C7"/>
    <mergeCell ref="P8:R10"/>
    <mergeCell ref="B8:B10"/>
    <mergeCell ref="D8:F10"/>
    <mergeCell ref="M15:M16"/>
    <mergeCell ref="G13:G14"/>
    <mergeCell ref="B21:B22"/>
    <mergeCell ref="B11:B12"/>
    <mergeCell ref="C13:C14"/>
    <mergeCell ref="D11:D12"/>
    <mergeCell ref="C15:C16"/>
    <mergeCell ref="C11:C12"/>
    <mergeCell ref="C19:C20"/>
    <mergeCell ref="C17:C18"/>
    <mergeCell ref="B13:B14"/>
    <mergeCell ref="C8:C10"/>
    <mergeCell ref="M8:O10"/>
    <mergeCell ref="B15:B16"/>
    <mergeCell ref="B27:B28"/>
    <mergeCell ref="C27:C28"/>
    <mergeCell ref="AQ27:AQ28"/>
    <mergeCell ref="AR27:AR28"/>
    <mergeCell ref="V8:X10"/>
    <mergeCell ref="AY11:AY12"/>
    <mergeCell ref="AW12:AX12"/>
    <mergeCell ref="AU12:AV12"/>
    <mergeCell ref="AT8:AT10"/>
    <mergeCell ref="AQ8:AQ10"/>
    <mergeCell ref="AS8:AS10"/>
    <mergeCell ref="AR11:AR12"/>
    <mergeCell ref="AQ11:AQ12"/>
    <mergeCell ref="AT11:AT12"/>
    <mergeCell ref="S8:U10"/>
    <mergeCell ref="B25:B26"/>
    <mergeCell ref="B23:B24"/>
    <mergeCell ref="AS11:AS12"/>
    <mergeCell ref="AU8:AV10"/>
    <mergeCell ref="AY8:AY10"/>
    <mergeCell ref="AR8:AR10"/>
    <mergeCell ref="AW8:AX10"/>
    <mergeCell ref="AQ13:AQ14"/>
    <mergeCell ref="AR13:AR14"/>
    <mergeCell ref="Y8:AD10"/>
    <mergeCell ref="G8:L10"/>
    <mergeCell ref="AE8:AJ10"/>
    <mergeCell ref="D7:AP7"/>
    <mergeCell ref="AK8:AP10"/>
    <mergeCell ref="AK27:AK28"/>
    <mergeCell ref="AS27:AS28"/>
    <mergeCell ref="AT27:AT28"/>
    <mergeCell ref="AY27:AY28"/>
    <mergeCell ref="AU28:AV28"/>
    <mergeCell ref="AW28:AX28"/>
    <mergeCell ref="AQ7:AY7"/>
    <mergeCell ref="AY15:AY16"/>
    <mergeCell ref="AS13:AS14"/>
    <mergeCell ref="AS15:AS16"/>
    <mergeCell ref="AU14:AV14"/>
    <mergeCell ref="AT15:AT16"/>
    <mergeCell ref="AU16:AV16"/>
    <mergeCell ref="AW16:AX16"/>
    <mergeCell ref="AT13:AT14"/>
    <mergeCell ref="AY13:AY14"/>
    <mergeCell ref="AW14:AX14"/>
    <mergeCell ref="AR15:AR16"/>
    <mergeCell ref="AQ15:AQ16"/>
  </mergeCells>
  <phoneticPr fontId="10" type="noConversion"/>
  <pageMargins left="0.15748031496062992" right="0.15748031496062992" top="0.19685039370078741" bottom="0.15748031496062992" header="0.15748031496062992" footer="0.15748031496062992"/>
  <pageSetup paperSize="9" scale="79" orientation="landscape" r:id="rId1"/>
  <headerFooter alignWithMargins="0"/>
  <cellWatches>
    <cellWatch r="AU2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Лист5</vt:lpstr>
      <vt:lpstr>Лист2!Область_печати</vt:lpstr>
      <vt:lpstr>Лист4!Область_печати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2022-02-18T13:01:38Z</dcterms:modified>
</cp:coreProperties>
</file>