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/>
  <xr:revisionPtr revIDLastSave="0" documentId="13_ncr:1_{B4AC2D20-C85B-4557-8519-F1A14668B865}" xr6:coauthVersionLast="44" xr6:coauthVersionMax="44" xr10:uidLastSave="{00000000-0000-0000-0000-000000000000}"/>
  <bookViews>
    <workbookView xWindow="-120" yWindow="-120" windowWidth="20730" windowHeight="11160" activeTab="2" xr2:uid="{00000000-000D-0000-FFFF-FFFF00000000}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Print_Area" localSheetId="3">Лист4!$A$1:$AI$27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I24" i="4" l="1"/>
  <c r="AI22" i="4"/>
  <c r="AI20" i="4"/>
  <c r="AI18" i="4"/>
  <c r="AI16" i="4"/>
  <c r="AI14" i="4"/>
  <c r="AI12" i="4"/>
  <c r="AI10" i="4"/>
  <c r="K31" i="3" l="1"/>
  <c r="K28" i="3"/>
  <c r="K25" i="3"/>
  <c r="K22" i="3"/>
  <c r="K19" i="3"/>
  <c r="K16" i="3"/>
  <c r="K13" i="3"/>
  <c r="K10" i="3"/>
  <c r="T10" i="3" s="1"/>
  <c r="D31" i="3"/>
  <c r="C31" i="3"/>
  <c r="D28" i="3"/>
  <c r="C28" i="3"/>
  <c r="D25" i="3"/>
  <c r="C25" i="3"/>
  <c r="D22" i="3"/>
  <c r="C22" i="3"/>
  <c r="D19" i="3"/>
  <c r="C19" i="3"/>
  <c r="D16" i="3"/>
  <c r="C16" i="3"/>
  <c r="D13" i="3"/>
  <c r="C13" i="3"/>
  <c r="D10" i="3"/>
  <c r="C10" i="3"/>
  <c r="G31" i="3"/>
  <c r="F31" i="3"/>
  <c r="G28" i="3"/>
  <c r="F28" i="3"/>
  <c r="G25" i="3"/>
  <c r="F25" i="3"/>
  <c r="G22" i="3"/>
  <c r="F22" i="3"/>
  <c r="G19" i="3"/>
  <c r="F19" i="3"/>
  <c r="G16" i="3"/>
  <c r="F16" i="3"/>
  <c r="G13" i="3"/>
  <c r="F13" i="3"/>
  <c r="G10" i="3"/>
  <c r="F10" i="3"/>
  <c r="K25" i="1" l="1"/>
  <c r="AE24" i="2" s="1"/>
  <c r="J29" i="3" s="1"/>
  <c r="K26" i="1"/>
  <c r="AF24" i="2" s="1"/>
  <c r="J30" i="3" s="1"/>
  <c r="S30" i="3" s="1"/>
  <c r="AH24" i="4" s="1"/>
  <c r="C24" i="2"/>
  <c r="C24" i="4" s="1"/>
  <c r="F24" i="2"/>
  <c r="U24" i="2"/>
  <c r="U24" i="4" s="1"/>
  <c r="O24" i="2"/>
  <c r="I24" i="2"/>
  <c r="I24" i="4" s="1"/>
  <c r="L24" i="2"/>
  <c r="L24" i="4" s="1"/>
  <c r="R24" i="2"/>
  <c r="R24" i="4" s="1"/>
  <c r="E24" i="2"/>
  <c r="E24" i="4"/>
  <c r="H24" i="2"/>
  <c r="H24" i="4" s="1"/>
  <c r="W24" i="2"/>
  <c r="Q24" i="2"/>
  <c r="Q24" i="4" s="1"/>
  <c r="K24" i="2"/>
  <c r="N24" i="2"/>
  <c r="N24" i="4" s="1"/>
  <c r="T24" i="2"/>
  <c r="T24" i="4" s="1"/>
  <c r="K23" i="1"/>
  <c r="AE22" i="2" s="1"/>
  <c r="J26" i="3" s="1"/>
  <c r="K24" i="1"/>
  <c r="AF22" i="2" s="1"/>
  <c r="L22" i="2"/>
  <c r="L22" i="4" s="1"/>
  <c r="C22" i="2"/>
  <c r="I22" i="2"/>
  <c r="O22" i="2"/>
  <c r="O22" i="4"/>
  <c r="N22" i="2"/>
  <c r="N22" i="4" s="1"/>
  <c r="E22" i="2"/>
  <c r="E22" i="4"/>
  <c r="K22" i="2"/>
  <c r="K22" i="4" s="1"/>
  <c r="T22" i="4"/>
  <c r="H22" i="2"/>
  <c r="Q22" i="2"/>
  <c r="Q22" i="4" s="1"/>
  <c r="K21" i="1"/>
  <c r="AE20" i="2" s="1"/>
  <c r="J23" i="3" s="1"/>
  <c r="K22" i="1"/>
  <c r="AF20" i="2" s="1"/>
  <c r="F20" i="2"/>
  <c r="F20" i="4" s="1"/>
  <c r="O20" i="4"/>
  <c r="L20" i="2"/>
  <c r="L20" i="4" s="1"/>
  <c r="C20" i="2"/>
  <c r="I20" i="2"/>
  <c r="I20" i="4" s="1"/>
  <c r="H20" i="2"/>
  <c r="H20" i="4" s="1"/>
  <c r="Q20" i="2"/>
  <c r="Q20" i="4" s="1"/>
  <c r="N20" i="2"/>
  <c r="N20" i="4" s="1"/>
  <c r="E20" i="2"/>
  <c r="E20" i="4" s="1"/>
  <c r="K20" i="2"/>
  <c r="K20" i="4" s="1"/>
  <c r="K19" i="1"/>
  <c r="AE18" i="2" s="1"/>
  <c r="K20" i="1"/>
  <c r="AF18" i="2" s="1"/>
  <c r="I18" i="2"/>
  <c r="I18" i="4" s="1"/>
  <c r="F18" i="2"/>
  <c r="F18" i="4" s="1"/>
  <c r="L18" i="2"/>
  <c r="L18" i="4" s="1"/>
  <c r="C18" i="2"/>
  <c r="C18" i="4" s="1"/>
  <c r="K18" i="2"/>
  <c r="K18" i="4" s="1"/>
  <c r="H18" i="2"/>
  <c r="H18" i="4" s="1"/>
  <c r="N18" i="2"/>
  <c r="N18" i="4"/>
  <c r="E18" i="2"/>
  <c r="E18" i="4" s="1"/>
  <c r="K17" i="1"/>
  <c r="K18" i="1"/>
  <c r="AF16" i="2" s="1"/>
  <c r="J18" i="3" s="1"/>
  <c r="S18" i="3" s="1"/>
  <c r="AH16" i="4" s="1"/>
  <c r="F16" i="2"/>
  <c r="F16" i="4" s="1"/>
  <c r="C16" i="2"/>
  <c r="C16" i="4" s="1"/>
  <c r="K16" i="2"/>
  <c r="K16" i="4" s="1"/>
  <c r="H16" i="2"/>
  <c r="H16" i="4" s="1"/>
  <c r="E16" i="2"/>
  <c r="K15" i="1"/>
  <c r="AE14" i="2" s="1"/>
  <c r="J14" i="3" s="1"/>
  <c r="K16" i="1"/>
  <c r="AF14" i="2" s="1"/>
  <c r="C14" i="2"/>
  <c r="C14" i="4"/>
  <c r="F14" i="2"/>
  <c r="F14" i="4" s="1"/>
  <c r="E14" i="2"/>
  <c r="E14" i="4" s="1"/>
  <c r="H14" i="2"/>
  <c r="H14" i="4" s="1"/>
  <c r="K13" i="1"/>
  <c r="AE12" i="2" s="1"/>
  <c r="K14" i="1"/>
  <c r="AF12" i="2" s="1"/>
  <c r="C12" i="2"/>
  <c r="AC12" i="2" s="1"/>
  <c r="I11" i="3" s="1"/>
  <c r="E12" i="2"/>
  <c r="AD12" i="2" s="1"/>
  <c r="K11" i="1"/>
  <c r="AE10" i="2" s="1"/>
  <c r="J8" i="3" s="1"/>
  <c r="K12" i="1"/>
  <c r="AF10" i="2" s="1"/>
  <c r="AC10" i="2"/>
  <c r="I8" i="3" s="1"/>
  <c r="R8" i="3" s="1"/>
  <c r="AD10" i="2"/>
  <c r="T31" i="3"/>
  <c r="AD24" i="4" s="1"/>
  <c r="AA24" i="2"/>
  <c r="AA22" i="2"/>
  <c r="T25" i="3"/>
  <c r="AD20" i="4" s="1"/>
  <c r="AA20" i="2"/>
  <c r="AA18" i="2"/>
  <c r="T19" i="3"/>
  <c r="AD16" i="4" s="1"/>
  <c r="AA16" i="2"/>
  <c r="T16" i="3"/>
  <c r="AD14" i="4" s="1"/>
  <c r="AA14" i="2"/>
  <c r="T13" i="3"/>
  <c r="AD12" i="4" s="1"/>
  <c r="AA12" i="2"/>
  <c r="AD10" i="4"/>
  <c r="AA10" i="2"/>
  <c r="K8" i="3" s="1"/>
  <c r="T8" i="3" s="1"/>
  <c r="D25" i="4"/>
  <c r="G25" i="4"/>
  <c r="J25" i="4"/>
  <c r="M25" i="4"/>
  <c r="P25" i="4"/>
  <c r="S25" i="4"/>
  <c r="V25" i="4"/>
  <c r="D23" i="4"/>
  <c r="G23" i="4"/>
  <c r="J23" i="4"/>
  <c r="M23" i="4"/>
  <c r="P23" i="4"/>
  <c r="S23" i="4"/>
  <c r="Y23" i="4"/>
  <c r="D21" i="4"/>
  <c r="G21" i="4"/>
  <c r="J21" i="4"/>
  <c r="M21" i="4"/>
  <c r="P21" i="4"/>
  <c r="V21" i="4"/>
  <c r="Y21" i="4"/>
  <c r="D19" i="4"/>
  <c r="G19" i="4"/>
  <c r="J19" i="4"/>
  <c r="M19" i="4"/>
  <c r="S19" i="4"/>
  <c r="V19" i="4"/>
  <c r="Y19" i="4"/>
  <c r="D17" i="4"/>
  <c r="G17" i="4"/>
  <c r="J17" i="4"/>
  <c r="P17" i="4"/>
  <c r="S17" i="4"/>
  <c r="V17" i="4"/>
  <c r="Y17" i="4"/>
  <c r="D15" i="4"/>
  <c r="G15" i="4"/>
  <c r="M15" i="4"/>
  <c r="P15" i="4"/>
  <c r="S15" i="4"/>
  <c r="V15" i="4"/>
  <c r="Y15" i="4"/>
  <c r="D13" i="4"/>
  <c r="J13" i="4"/>
  <c r="M13" i="4"/>
  <c r="P13" i="4"/>
  <c r="S13" i="4"/>
  <c r="V13" i="4"/>
  <c r="Y13" i="4"/>
  <c r="G11" i="4"/>
  <c r="J11" i="4"/>
  <c r="M11" i="4"/>
  <c r="P11" i="4"/>
  <c r="S11" i="4"/>
  <c r="V11" i="4"/>
  <c r="Y11" i="4"/>
  <c r="B24" i="4"/>
  <c r="B20" i="4"/>
  <c r="B12" i="4"/>
  <c r="B16" i="4"/>
  <c r="Z20" i="4"/>
  <c r="Y20" i="4"/>
  <c r="X20" i="4"/>
  <c r="Z18" i="4"/>
  <c r="Y18" i="4"/>
  <c r="X18" i="4"/>
  <c r="Z22" i="4"/>
  <c r="Y22" i="4"/>
  <c r="X22" i="4"/>
  <c r="W20" i="4"/>
  <c r="V20" i="4"/>
  <c r="U20" i="4"/>
  <c r="V24" i="2"/>
  <c r="V24" i="4" s="1"/>
  <c r="S24" i="2"/>
  <c r="S24" i="4" s="1"/>
  <c r="P24" i="2"/>
  <c r="P24" i="4" s="1"/>
  <c r="O24" i="4"/>
  <c r="M24" i="2"/>
  <c r="M24" i="4" s="1"/>
  <c r="K24" i="4"/>
  <c r="J24" i="2"/>
  <c r="J24" i="4" s="1"/>
  <c r="G24" i="2"/>
  <c r="G24" i="4"/>
  <c r="F24" i="4"/>
  <c r="D24" i="2"/>
  <c r="D24" i="4" s="1"/>
  <c r="S22" i="4"/>
  <c r="R22" i="4"/>
  <c r="P22" i="2"/>
  <c r="P22" i="4" s="1"/>
  <c r="M22" i="2"/>
  <c r="M22" i="4" s="1"/>
  <c r="J22" i="2"/>
  <c r="J22" i="4"/>
  <c r="I22" i="4"/>
  <c r="G22" i="4"/>
  <c r="F22" i="4"/>
  <c r="D22" i="2"/>
  <c r="D22" i="4" s="1"/>
  <c r="C22" i="4"/>
  <c r="P20" i="4"/>
  <c r="M20" i="2"/>
  <c r="M20" i="4" s="1"/>
  <c r="J20" i="2"/>
  <c r="J20" i="4"/>
  <c r="G20" i="2"/>
  <c r="G20" i="4" s="1"/>
  <c r="D20" i="2"/>
  <c r="D20" i="4" s="1"/>
  <c r="C20" i="4"/>
  <c r="W18" i="4"/>
  <c r="V18" i="4"/>
  <c r="U18" i="4"/>
  <c r="T18" i="4"/>
  <c r="S18" i="4"/>
  <c r="R18" i="4"/>
  <c r="M18" i="2"/>
  <c r="M18" i="4" s="1"/>
  <c r="J18" i="2"/>
  <c r="J18" i="4" s="1"/>
  <c r="G18" i="2"/>
  <c r="G18" i="4" s="1"/>
  <c r="D18" i="2"/>
  <c r="D18" i="4" s="1"/>
  <c r="Z16" i="4"/>
  <c r="Y16" i="4"/>
  <c r="X16" i="4"/>
  <c r="W16" i="4"/>
  <c r="V16" i="4"/>
  <c r="U16" i="4"/>
  <c r="T16" i="4"/>
  <c r="S16" i="4"/>
  <c r="R16" i="4"/>
  <c r="Q16" i="4"/>
  <c r="P16" i="4"/>
  <c r="O16" i="4"/>
  <c r="J16" i="4"/>
  <c r="I16" i="4"/>
  <c r="G16" i="2"/>
  <c r="G16" i="4" s="1"/>
  <c r="D16" i="2"/>
  <c r="D16" i="4" s="1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G14" i="2"/>
  <c r="G14" i="4" s="1"/>
  <c r="D14" i="2"/>
  <c r="D14" i="4" s="1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D12" i="2"/>
  <c r="D12" i="4" s="1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B24" i="2"/>
  <c r="B29" i="3"/>
  <c r="B20" i="2"/>
  <c r="B23" i="3" s="1"/>
  <c r="B16" i="2"/>
  <c r="B17" i="3"/>
  <c r="B12" i="2"/>
  <c r="B11" i="3" s="1"/>
  <c r="B22" i="4"/>
  <c r="B18" i="4"/>
  <c r="B14" i="4"/>
  <c r="B10" i="4"/>
  <c r="B22" i="2"/>
  <c r="B26" i="3"/>
  <c r="B18" i="2"/>
  <c r="B20" i="3" s="1"/>
  <c r="B14" i="2"/>
  <c r="B14" i="3" s="1"/>
  <c r="B10" i="2"/>
  <c r="B8" i="3" s="1"/>
  <c r="E16" i="4"/>
  <c r="T22" i="3"/>
  <c r="AD18" i="4" s="1"/>
  <c r="T28" i="3"/>
  <c r="AD22" i="4" s="1"/>
  <c r="C12" i="4"/>
  <c r="H22" i="4"/>
  <c r="L15" i="1" l="1"/>
  <c r="K23" i="3"/>
  <c r="T23" i="3" s="1"/>
  <c r="K26" i="3"/>
  <c r="T26" i="3" s="1"/>
  <c r="J31" i="3"/>
  <c r="J9" i="3"/>
  <c r="S9" i="3" s="1"/>
  <c r="AH10" i="4" s="1"/>
  <c r="S8" i="3"/>
  <c r="K29" i="3"/>
  <c r="T29" i="3" s="1"/>
  <c r="I9" i="3"/>
  <c r="R9" i="3" s="1"/>
  <c r="R10" i="3" s="1"/>
  <c r="J21" i="3"/>
  <c r="S21" i="3" s="1"/>
  <c r="AH18" i="4" s="1"/>
  <c r="J20" i="3"/>
  <c r="J15" i="3"/>
  <c r="S15" i="3" s="1"/>
  <c r="AH14" i="4" s="1"/>
  <c r="K20" i="3"/>
  <c r="T20" i="3" s="1"/>
  <c r="K14" i="3"/>
  <c r="T14" i="3" s="1"/>
  <c r="J12" i="3"/>
  <c r="S12" i="3" s="1"/>
  <c r="AH12" i="4" s="1"/>
  <c r="J11" i="3"/>
  <c r="J27" i="3"/>
  <c r="J28" i="3" s="1"/>
  <c r="K11" i="3"/>
  <c r="T11" i="3" s="1"/>
  <c r="I12" i="3"/>
  <c r="R12" i="3" s="1"/>
  <c r="AF12" i="4" s="1"/>
  <c r="K17" i="3"/>
  <c r="T17" i="3" s="1"/>
  <c r="J24" i="3"/>
  <c r="S24" i="3" s="1"/>
  <c r="AH20" i="4" s="1"/>
  <c r="L17" i="1"/>
  <c r="AE16" i="2"/>
  <c r="J17" i="3" s="1"/>
  <c r="AB24" i="4"/>
  <c r="AC24" i="4" s="1"/>
  <c r="AB16" i="4"/>
  <c r="AC16" i="4" s="1"/>
  <c r="AB22" i="4"/>
  <c r="AC22" i="4" s="1"/>
  <c r="AB20" i="4"/>
  <c r="AC20" i="4" s="1"/>
  <c r="AD22" i="2"/>
  <c r="I27" i="3" s="1"/>
  <c r="R27" i="3" s="1"/>
  <c r="AF22" i="4" s="1"/>
  <c r="AC22" i="2"/>
  <c r="AB14" i="4"/>
  <c r="AC14" i="4" s="1"/>
  <c r="AC14" i="2"/>
  <c r="I14" i="3" s="1"/>
  <c r="E12" i="4"/>
  <c r="AB10" i="4"/>
  <c r="AC10" i="4" s="1"/>
  <c r="L25" i="1"/>
  <c r="L23" i="1"/>
  <c r="AC13" i="2"/>
  <c r="AE15" i="2"/>
  <c r="AC16" i="2"/>
  <c r="I17" i="3" s="1"/>
  <c r="AC20" i="2"/>
  <c r="AB18" i="4"/>
  <c r="AC18" i="4" s="1"/>
  <c r="L13" i="1"/>
  <c r="AD16" i="2"/>
  <c r="L19" i="1"/>
  <c r="AD18" i="2"/>
  <c r="AB12" i="4"/>
  <c r="AC12" i="4" s="1"/>
  <c r="AD24" i="2"/>
  <c r="I30" i="3" s="1"/>
  <c r="AD14" i="2"/>
  <c r="I15" i="3" s="1"/>
  <c r="AC18" i="2"/>
  <c r="R11" i="3"/>
  <c r="AE19" i="2"/>
  <c r="AE13" i="2"/>
  <c r="AC11" i="2"/>
  <c r="AE10" i="4"/>
  <c r="AD20" i="2"/>
  <c r="I24" i="3" s="1"/>
  <c r="AE21" i="2"/>
  <c r="L21" i="1"/>
  <c r="AE11" i="2"/>
  <c r="L11" i="1"/>
  <c r="AC24" i="2"/>
  <c r="W24" i="4"/>
  <c r="S26" i="3"/>
  <c r="AE23" i="2"/>
  <c r="AE25" i="2"/>
  <c r="I10" i="3" l="1"/>
  <c r="J13" i="3"/>
  <c r="J22" i="3"/>
  <c r="J10" i="3"/>
  <c r="S27" i="3"/>
  <c r="AH22" i="4" s="1"/>
  <c r="S20" i="3"/>
  <c r="S10" i="3"/>
  <c r="I29" i="3"/>
  <c r="I31" i="3" s="1"/>
  <c r="AF10" i="4"/>
  <c r="AE11" i="4" s="1"/>
  <c r="J16" i="3"/>
  <c r="I20" i="3"/>
  <c r="R20" i="3" s="1"/>
  <c r="AE18" i="4" s="1"/>
  <c r="I16" i="3"/>
  <c r="I21" i="3"/>
  <c r="R21" i="3" s="1"/>
  <c r="AF18" i="4" s="1"/>
  <c r="R14" i="3"/>
  <c r="AE14" i="4" s="1"/>
  <c r="S11" i="3"/>
  <c r="I13" i="3"/>
  <c r="AC23" i="2"/>
  <c r="I26" i="3"/>
  <c r="I23" i="3"/>
  <c r="I25" i="3" s="1"/>
  <c r="I18" i="3"/>
  <c r="I19" i="3" s="1"/>
  <c r="J25" i="3"/>
  <c r="J19" i="3"/>
  <c r="S17" i="3"/>
  <c r="AE17" i="2"/>
  <c r="AC25" i="2"/>
  <c r="AC15" i="2"/>
  <c r="S14" i="3"/>
  <c r="AC19" i="2"/>
  <c r="AC17" i="2"/>
  <c r="AE12" i="4"/>
  <c r="AE13" i="4" s="1"/>
  <c r="R13" i="3"/>
  <c r="AC21" i="2"/>
  <c r="S23" i="3"/>
  <c r="R30" i="3"/>
  <c r="AG22" i="4"/>
  <c r="S29" i="3"/>
  <c r="AG23" i="4" l="1"/>
  <c r="R29" i="3"/>
  <c r="AE24" i="4" s="1"/>
  <c r="S28" i="3"/>
  <c r="S22" i="3"/>
  <c r="AG18" i="4"/>
  <c r="AG19" i="4" s="1"/>
  <c r="R22" i="3"/>
  <c r="AE19" i="4"/>
  <c r="I22" i="3"/>
  <c r="AG12" i="4"/>
  <c r="AG13" i="4" s="1"/>
  <c r="S13" i="3"/>
  <c r="I28" i="3"/>
  <c r="R26" i="3"/>
  <c r="R18" i="3"/>
  <c r="AF16" i="4" s="1"/>
  <c r="R23" i="3"/>
  <c r="AE20" i="4" s="1"/>
  <c r="S19" i="3"/>
  <c r="AG16" i="4"/>
  <c r="AG17" i="4" s="1"/>
  <c r="R17" i="3"/>
  <c r="R15" i="3"/>
  <c r="S16" i="3"/>
  <c r="AG14" i="4"/>
  <c r="AG15" i="4" s="1"/>
  <c r="R24" i="3"/>
  <c r="AG20" i="4"/>
  <c r="AG21" i="4" s="1"/>
  <c r="S25" i="3"/>
  <c r="AG10" i="4"/>
  <c r="AG11" i="4" s="1"/>
  <c r="AF24" i="4"/>
  <c r="AG24" i="4"/>
  <c r="AG25" i="4" s="1"/>
  <c r="S31" i="3"/>
  <c r="R31" i="3" l="1"/>
  <c r="AE25" i="4"/>
  <c r="R28" i="3"/>
  <c r="AE22" i="4"/>
  <c r="AE23" i="4" s="1"/>
  <c r="AF14" i="4"/>
  <c r="AE15" i="4" s="1"/>
  <c r="R16" i="3"/>
  <c r="AE16" i="4"/>
  <c r="AE17" i="4" s="1"/>
  <c r="R19" i="3"/>
  <c r="AF20" i="4"/>
  <c r="AE21" i="4" s="1"/>
  <c r="R25" i="3"/>
</calcChain>
</file>

<file path=xl/sharedStrings.xml><?xml version="1.0" encoding="utf-8"?>
<sst xmlns="http://schemas.openxmlformats.org/spreadsheetml/2006/main" count="151" uniqueCount="74">
  <si>
    <t>№</t>
  </si>
  <si>
    <t>КОМАНДЫ</t>
  </si>
  <si>
    <t>Место</t>
  </si>
  <si>
    <t>Соотн. мячей</t>
  </si>
  <si>
    <t>Очки</t>
  </si>
  <si>
    <t>1-й день</t>
  </si>
  <si>
    <t>2-й день</t>
  </si>
  <si>
    <t>3-й день</t>
  </si>
  <si>
    <t>4-й день</t>
  </si>
  <si>
    <t>5-й день</t>
  </si>
  <si>
    <t>ИТОГО</t>
  </si>
  <si>
    <t>Коэффиц.</t>
  </si>
  <si>
    <t>6-й день</t>
  </si>
  <si>
    <t>7-й день</t>
  </si>
  <si>
    <t>Соотн. партий</t>
  </si>
  <si>
    <t xml:space="preserve">КОМИТЕТ ПО ДЕЛАМ СПОРТА И ФИЗИЧЕСКОЙ КУЛЬТУРЫ </t>
  </si>
  <si>
    <t>МИНИСТЕРСТВА  КУЛЬТУРЫ  И  СПОРТА  РЕСПУБЛИКИ  КАЗАХСТАН</t>
  </si>
  <si>
    <t>Т А Б Л И Ц А    Р Е З У Л Ь Т А Т О В</t>
  </si>
  <si>
    <t>Кол. побед</t>
  </si>
  <si>
    <t>ДВИЖЕНИЕ  ПО  ТУРАМ</t>
  </si>
  <si>
    <t>Команды</t>
  </si>
  <si>
    <t>I тур</t>
  </si>
  <si>
    <t>II тур</t>
  </si>
  <si>
    <t>III тур</t>
  </si>
  <si>
    <t>ИТОГИ</t>
  </si>
  <si>
    <t>соотнош.</t>
  </si>
  <si>
    <t>очки</t>
  </si>
  <si>
    <t>место</t>
  </si>
  <si>
    <t>парт.  мячей</t>
  </si>
  <si>
    <t>кол</t>
  </si>
  <si>
    <t>парт. мячей</t>
  </si>
  <si>
    <t>коэффиц.</t>
  </si>
  <si>
    <t>побед</t>
  </si>
  <si>
    <t>Кол побед</t>
  </si>
  <si>
    <t>Т А Б Л И Ц А  Р Е З У Л Ь Т А Т О В</t>
  </si>
  <si>
    <t>Очки   2-го тура</t>
  </si>
  <si>
    <t>Соотнош. мячей</t>
  </si>
  <si>
    <t xml:space="preserve">КАЗАХСТАНCКАЯ ФЕДЕРАЦИЯ  ВОЛЕЙБОЛА </t>
  </si>
  <si>
    <t>НАЦИОНАЛЬНЫЙ ОЛИМПИЙСКИЙ КОМИТЕТ</t>
  </si>
  <si>
    <t xml:space="preserve">КАЗАХСТАНСКАЯ ФЕДЕРАЦИЯ  ВОЛЕЙБОЛА   </t>
  </si>
  <si>
    <t>КОМИТЕТ ПО ДЕЛАМ СПОРТА И ФИЗИЧЕСКОЙ КУЛЬТУРЫ МИНИСТЕРСТВА КУЛЬТУРЫ И СПОРТА РК</t>
  </si>
  <si>
    <t>«Алтай»                                               ВКО</t>
  </si>
  <si>
    <t>20-29.12.2021г.</t>
  </si>
  <si>
    <t>г.Павлодар</t>
  </si>
  <si>
    <t>г.Тараз</t>
  </si>
  <si>
    <t>24.11-03.12.2021г.</t>
  </si>
  <si>
    <t>12</t>
  </si>
  <si>
    <t xml:space="preserve"> </t>
  </si>
  <si>
    <t>г.Усть-Каменогорск</t>
  </si>
  <si>
    <t>12-22.02.2022</t>
  </si>
  <si>
    <t>Подсчёт  коэффициентов  соотношений  мячей 3-го тура</t>
  </si>
  <si>
    <t xml:space="preserve"> 3-го  тура 30-го чемпионата РК  по волейболу  среди мужских  команд Национальной лиги</t>
  </si>
  <si>
    <t>12-22.02.2022 год</t>
  </si>
  <si>
    <t>«Буревестник Алматы»                        г.Алматы</t>
  </si>
  <si>
    <t>«Pavlodar»                                    Павлодарская область</t>
  </si>
  <si>
    <t>«Мангыстау»                          Мангыстауская область</t>
  </si>
  <si>
    <t>«Тараз»                                               Жамбылская область</t>
  </si>
  <si>
    <t>«Атырау»                                               Атырауская область</t>
  </si>
  <si>
    <t>«Ушкын-Кокшетау»                       Акмолинская область</t>
  </si>
  <si>
    <t>«Есиль СК»                                       СКО</t>
  </si>
  <si>
    <t xml:space="preserve"> 3-х  туров 30-го чемпионата РК  по волейболу среди мужских команд Национальной лиги </t>
  </si>
  <si>
    <t>Главный судья, НСВК</t>
  </si>
  <si>
    <t>Л.Ким</t>
  </si>
  <si>
    <t>Главный секретарь, СС</t>
  </si>
  <si>
    <t>Е.Воробьева</t>
  </si>
  <si>
    <t>Очки   3-го тура</t>
  </si>
  <si>
    <t>Очки    3-х туров</t>
  </si>
  <si>
    <t>18</t>
  </si>
  <si>
    <t>13</t>
  </si>
  <si>
    <t>24</t>
  </si>
  <si>
    <t>34</t>
  </si>
  <si>
    <t>27</t>
  </si>
  <si>
    <t>22</t>
  </si>
  <si>
    <t>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</si>
</sst>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8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26"/>
      <color indexed="8"/>
      <name val="Times New Roman"/>
      <family val="1"/>
      <charset val="204"/>
    </font>
    <font>
      <sz val="16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0">
    <xf numFmtId="0" fontId="0" fillId="0" borderId="0" xfId="0"/>
    <xf numFmtId="0" fontId="6" fillId="0" borderId="0" xfId="0" applyFont="1"/>
    <xf numFmtId="0" fontId="4" fillId="0" borderId="0" xfId="0" applyFont="1" applyAlignment="1">
      <alignment wrapText="1"/>
    </xf>
    <xf numFmtId="0" fontId="4" fillId="0" borderId="0" xfId="0" applyFont="1" applyBorder="1" applyAlignment="1">
      <alignment wrapText="1"/>
    </xf>
    <xf numFmtId="0" fontId="6" fillId="0" borderId="0" xfId="0" applyFont="1" applyAlignment="1"/>
    <xf numFmtId="0" fontId="7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Border="1"/>
    <xf numFmtId="0" fontId="9" fillId="0" borderId="0" xfId="0" applyFont="1" applyAlignment="1">
      <alignment wrapText="1"/>
    </xf>
    <xf numFmtId="0" fontId="6" fillId="0" borderId="0" xfId="0" applyFont="1" applyAlignment="1">
      <alignment horizontal="right" vertical="center"/>
    </xf>
    <xf numFmtId="0" fontId="1" fillId="2" borderId="1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2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1" fillId="0" borderId="0" xfId="0" applyFont="1"/>
    <xf numFmtId="0" fontId="9" fillId="0" borderId="9" xfId="0" applyFont="1" applyBorder="1"/>
    <xf numFmtId="0" fontId="9" fillId="0" borderId="10" xfId="0" applyFont="1" applyBorder="1"/>
    <xf numFmtId="49" fontId="5" fillId="0" borderId="0" xfId="0" applyNumberFormat="1" applyFont="1" applyBorder="1" applyAlignment="1">
      <alignment horizontal="center" vertical="center"/>
    </xf>
    <xf numFmtId="0" fontId="9" fillId="0" borderId="13" xfId="0" applyFont="1" applyBorder="1"/>
    <xf numFmtId="0" fontId="11" fillId="0" borderId="0" xfId="0" applyFont="1" applyBorder="1" applyAlignment="1">
      <alignment horizontal="center"/>
    </xf>
    <xf numFmtId="0" fontId="9" fillId="0" borderId="16" xfId="0" applyFont="1" applyBorder="1"/>
    <xf numFmtId="0" fontId="9" fillId="0" borderId="39" xfId="0" applyFont="1" applyBorder="1"/>
    <xf numFmtId="0" fontId="9" fillId="0" borderId="40" xfId="0" applyFont="1" applyBorder="1"/>
    <xf numFmtId="0" fontId="9" fillId="0" borderId="41" xfId="0" applyFont="1" applyBorder="1"/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/>
    <xf numFmtId="0" fontId="14" fillId="0" borderId="1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49" fontId="12" fillId="2" borderId="0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49" fontId="12" fillId="2" borderId="18" xfId="0" applyNumberFormat="1" applyFont="1" applyFill="1" applyBorder="1" applyAlignment="1">
      <alignment horizontal="center" vertical="center" wrapText="1"/>
    </xf>
    <xf numFmtId="49" fontId="12" fillId="2" borderId="19" xfId="0" applyNumberFormat="1" applyFont="1" applyFill="1" applyBorder="1" applyAlignment="1">
      <alignment horizontal="center" vertical="center" wrapText="1"/>
    </xf>
    <xf numFmtId="49" fontId="12" fillId="2" borderId="13" xfId="0" applyNumberFormat="1" applyFont="1" applyFill="1" applyBorder="1" applyAlignment="1">
      <alignment horizontal="center" vertical="center" wrapText="1"/>
    </xf>
    <xf numFmtId="49" fontId="12" fillId="2" borderId="14" xfId="0" applyNumberFormat="1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49" fontId="12" fillId="2" borderId="8" xfId="0" applyNumberFormat="1" applyFont="1" applyFill="1" applyBorder="1" applyAlignment="1">
      <alignment horizontal="center" vertical="center" wrapText="1"/>
    </xf>
    <xf numFmtId="49" fontId="12" fillId="2" borderId="12" xfId="0" applyNumberFormat="1" applyFont="1" applyFill="1" applyBorder="1" applyAlignment="1">
      <alignment horizontal="center" vertical="center" wrapText="1"/>
    </xf>
    <xf numFmtId="49" fontId="12" fillId="0" borderId="8" xfId="0" applyNumberFormat="1" applyFont="1" applyBorder="1" applyAlignment="1">
      <alignment vertical="center"/>
    </xf>
    <xf numFmtId="0" fontId="9" fillId="0" borderId="0" xfId="0" applyNumberFormat="1" applyFont="1"/>
    <xf numFmtId="0" fontId="9" fillId="0" borderId="0" xfId="0" applyNumberFormat="1" applyFont="1" applyAlignment="1">
      <alignment horizontal="center"/>
    </xf>
    <xf numFmtId="0" fontId="11" fillId="0" borderId="18" xfId="0" applyNumberFormat="1" applyFont="1" applyBorder="1" applyAlignment="1"/>
    <xf numFmtId="0" fontId="9" fillId="0" borderId="17" xfId="0" applyNumberFormat="1" applyFont="1" applyBorder="1" applyAlignment="1"/>
    <xf numFmtId="0" fontId="9" fillId="0" borderId="19" xfId="0" applyNumberFormat="1" applyFont="1" applyBorder="1" applyAlignment="1"/>
    <xf numFmtId="0" fontId="11" fillId="0" borderId="20" xfId="0" applyNumberFormat="1" applyFont="1" applyBorder="1" applyAlignment="1">
      <alignment vertical="center"/>
    </xf>
    <xf numFmtId="0" fontId="9" fillId="0" borderId="21" xfId="0" applyNumberFormat="1" applyFont="1" applyBorder="1" applyAlignment="1">
      <alignment horizontal="left"/>
    </xf>
    <xf numFmtId="0" fontId="9" fillId="0" borderId="22" xfId="0" applyNumberFormat="1" applyFont="1" applyBorder="1" applyAlignment="1">
      <alignment horizontal="left"/>
    </xf>
    <xf numFmtId="0" fontId="11" fillId="0" borderId="23" xfId="0" applyNumberFormat="1" applyFont="1" applyBorder="1" applyAlignment="1">
      <alignment horizontal="center" vertical="center"/>
    </xf>
    <xf numFmtId="0" fontId="9" fillId="0" borderId="25" xfId="0" applyNumberFormat="1" applyFont="1" applyBorder="1" applyAlignment="1">
      <alignment horizontal="left"/>
    </xf>
    <xf numFmtId="0" fontId="9" fillId="0" borderId="25" xfId="0" applyNumberFormat="1" applyFont="1" applyBorder="1" applyAlignment="1">
      <alignment horizontal="center"/>
    </xf>
    <xf numFmtId="0" fontId="11" fillId="0" borderId="26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right"/>
    </xf>
    <xf numFmtId="0" fontId="9" fillId="0" borderId="27" xfId="0" applyNumberFormat="1" applyFont="1" applyBorder="1"/>
    <xf numFmtId="0" fontId="9" fillId="0" borderId="9" xfId="0" applyNumberFormat="1" applyFont="1" applyBorder="1"/>
    <xf numFmtId="0" fontId="9" fillId="0" borderId="5" xfId="0" applyNumberFormat="1" applyFont="1" applyBorder="1"/>
    <xf numFmtId="0" fontId="9" fillId="0" borderId="9" xfId="0" applyNumberFormat="1" applyFont="1" applyBorder="1" applyAlignment="1">
      <alignment horizontal="center"/>
    </xf>
    <xf numFmtId="0" fontId="9" fillId="0" borderId="1" xfId="0" applyNumberFormat="1" applyFont="1" applyBorder="1" applyAlignment="1">
      <alignment horizontal="center"/>
    </xf>
    <xf numFmtId="0" fontId="9" fillId="0" borderId="31" xfId="0" applyNumberFormat="1" applyFont="1" applyBorder="1" applyAlignment="1">
      <alignment horizontal="center"/>
    </xf>
    <xf numFmtId="0" fontId="9" fillId="0" borderId="31" xfId="0" applyNumberFormat="1" applyFont="1" applyBorder="1" applyAlignment="1">
      <alignment horizontal="right"/>
    </xf>
    <xf numFmtId="0" fontId="9" fillId="0" borderId="29" xfId="0" applyNumberFormat="1" applyFont="1" applyBorder="1"/>
    <xf numFmtId="0" fontId="9" fillId="0" borderId="33" xfId="0" applyNumberFormat="1" applyFont="1" applyBorder="1"/>
    <xf numFmtId="0" fontId="9" fillId="0" borderId="34" xfId="0" applyNumberFormat="1" applyFont="1" applyBorder="1"/>
    <xf numFmtId="0" fontId="9" fillId="0" borderId="49" xfId="0" applyNumberFormat="1" applyFont="1" applyBorder="1" applyAlignment="1">
      <alignment horizontal="center"/>
    </xf>
    <xf numFmtId="0" fontId="9" fillId="0" borderId="43" xfId="0" applyNumberFormat="1" applyFont="1" applyBorder="1" applyAlignment="1">
      <alignment horizontal="center"/>
    </xf>
    <xf numFmtId="0" fontId="6" fillId="0" borderId="14" xfId="0" applyNumberFormat="1" applyFont="1" applyBorder="1" applyAlignment="1">
      <alignment horizontal="center" vertical="center"/>
    </xf>
    <xf numFmtId="0" fontId="9" fillId="0" borderId="35" xfId="0" applyNumberFormat="1" applyFont="1" applyBorder="1"/>
    <xf numFmtId="0" fontId="6" fillId="0" borderId="26" xfId="0" applyNumberFormat="1" applyFont="1" applyBorder="1" applyAlignment="1">
      <alignment vertical="center"/>
    </xf>
    <xf numFmtId="0" fontId="9" fillId="0" borderId="37" xfId="0" applyNumberFormat="1" applyFont="1" applyBorder="1" applyAlignment="1">
      <alignment horizontal="right"/>
    </xf>
    <xf numFmtId="0" fontId="9" fillId="0" borderId="10" xfId="0" applyNumberFormat="1" applyFont="1" applyBorder="1"/>
    <xf numFmtId="0" fontId="9" fillId="0" borderId="8" xfId="0" applyNumberFormat="1" applyFont="1" applyBorder="1"/>
    <xf numFmtId="0" fontId="6" fillId="0" borderId="48" xfId="0" applyNumberFormat="1" applyFont="1" applyBorder="1" applyAlignment="1">
      <alignment horizontal="center" vertical="center"/>
    </xf>
    <xf numFmtId="0" fontId="11" fillId="0" borderId="50" xfId="0" applyNumberFormat="1" applyFont="1" applyBorder="1" applyAlignment="1">
      <alignment horizontal="center"/>
    </xf>
    <xf numFmtId="0" fontId="5" fillId="0" borderId="20" xfId="0" applyNumberFormat="1" applyFont="1" applyBorder="1" applyAlignment="1">
      <alignment horizontal="center" vertical="center"/>
    </xf>
    <xf numFmtId="0" fontId="9" fillId="0" borderId="3" xfId="0" applyNumberFormat="1" applyFont="1" applyBorder="1" applyAlignment="1">
      <alignment horizontal="right"/>
    </xf>
    <xf numFmtId="0" fontId="9" fillId="0" borderId="38" xfId="0" applyNumberFormat="1" applyFont="1" applyBorder="1"/>
    <xf numFmtId="0" fontId="9" fillId="0" borderId="28" xfId="0" applyNumberFormat="1" applyFont="1" applyBorder="1"/>
    <xf numFmtId="0" fontId="9" fillId="0" borderId="15" xfId="0" applyNumberFormat="1" applyFont="1" applyBorder="1"/>
    <xf numFmtId="0" fontId="9" fillId="0" borderId="28" xfId="0" applyNumberFormat="1" applyFont="1" applyBorder="1" applyAlignment="1">
      <alignment horizontal="center"/>
    </xf>
    <xf numFmtId="0" fontId="9" fillId="0" borderId="3" xfId="0" applyNumberFormat="1" applyFont="1" applyBorder="1" applyAlignment="1">
      <alignment horizontal="center"/>
    </xf>
    <xf numFmtId="0" fontId="6" fillId="0" borderId="12" xfId="0" applyNumberFormat="1" applyFont="1" applyBorder="1" applyAlignment="1">
      <alignment horizontal="center" vertical="center"/>
    </xf>
    <xf numFmtId="0" fontId="9" fillId="0" borderId="22" xfId="0" applyNumberFormat="1" applyFont="1" applyBorder="1"/>
    <xf numFmtId="0" fontId="9" fillId="0" borderId="21" xfId="0" applyNumberFormat="1" applyFont="1" applyBorder="1" applyAlignment="1">
      <alignment horizontal="right"/>
    </xf>
    <xf numFmtId="0" fontId="9" fillId="0" borderId="13" xfId="0" applyNumberFormat="1" applyFont="1" applyBorder="1"/>
    <xf numFmtId="0" fontId="9" fillId="0" borderId="0" xfId="0" applyNumberFormat="1" applyFont="1" applyBorder="1"/>
    <xf numFmtId="0" fontId="6" fillId="0" borderId="26" xfId="0" applyNumberFormat="1" applyFont="1" applyBorder="1" applyAlignment="1">
      <alignment horizontal="center" vertical="center"/>
    </xf>
    <xf numFmtId="0" fontId="9" fillId="0" borderId="33" xfId="0" applyNumberFormat="1" applyFont="1" applyBorder="1" applyAlignment="1">
      <alignment horizontal="center"/>
    </xf>
    <xf numFmtId="0" fontId="5" fillId="0" borderId="47" xfId="0" applyNumberFormat="1" applyFont="1" applyBorder="1" applyAlignment="1">
      <alignment horizontal="center" vertical="center"/>
    </xf>
    <xf numFmtId="0" fontId="6" fillId="0" borderId="44" xfId="0" applyFont="1" applyBorder="1" applyAlignment="1"/>
    <xf numFmtId="0" fontId="9" fillId="0" borderId="44" xfId="0" applyFont="1" applyBorder="1"/>
    <xf numFmtId="0" fontId="9" fillId="0" borderId="24" xfId="0" applyNumberFormat="1" applyFont="1" applyBorder="1" applyAlignment="1">
      <alignment horizontal="center" vertical="center"/>
    </xf>
    <xf numFmtId="0" fontId="11" fillId="0" borderId="17" xfId="0" applyNumberFormat="1" applyFont="1" applyBorder="1" applyAlignment="1">
      <alignment horizontal="center" vertical="center"/>
    </xf>
    <xf numFmtId="0" fontId="11" fillId="0" borderId="18" xfId="0" applyNumberFormat="1" applyFont="1" applyBorder="1" applyAlignment="1">
      <alignment horizontal="center" vertical="center"/>
    </xf>
    <xf numFmtId="0" fontId="11" fillId="0" borderId="19" xfId="0" applyNumberFormat="1" applyFont="1" applyBorder="1" applyAlignment="1">
      <alignment horizontal="center" vertical="center"/>
    </xf>
    <xf numFmtId="0" fontId="11" fillId="0" borderId="26" xfId="0" applyNumberFormat="1" applyFont="1" applyBorder="1" applyAlignment="1">
      <alignment horizontal="center" vertical="center"/>
    </xf>
    <xf numFmtId="0" fontId="9" fillId="0" borderId="36" xfId="0" applyNumberFormat="1" applyFont="1" applyBorder="1" applyAlignment="1">
      <alignment horizontal="center" vertical="center"/>
    </xf>
    <xf numFmtId="0" fontId="9" fillId="0" borderId="17" xfId="0" applyNumberFormat="1" applyFont="1" applyBorder="1" applyAlignment="1">
      <alignment horizontal="center" vertical="center"/>
    </xf>
    <xf numFmtId="0" fontId="11" fillId="0" borderId="20" xfId="0" applyNumberFormat="1" applyFont="1" applyBorder="1" applyAlignment="1">
      <alignment horizontal="center" vertical="center"/>
    </xf>
    <xf numFmtId="0" fontId="9" fillId="0" borderId="0" xfId="0" applyNumberFormat="1" applyFont="1" applyAlignment="1">
      <alignment horizontal="center" vertical="center"/>
    </xf>
    <xf numFmtId="0" fontId="11" fillId="0" borderId="0" xfId="0" applyNumberFormat="1" applyFont="1" applyAlignment="1">
      <alignment horizontal="center" vertical="center"/>
    </xf>
    <xf numFmtId="0" fontId="9" fillId="0" borderId="19" xfId="0" applyNumberFormat="1" applyFont="1" applyBorder="1" applyAlignment="1">
      <alignment horizontal="center" vertical="center"/>
    </xf>
    <xf numFmtId="0" fontId="9" fillId="0" borderId="22" xfId="0" applyNumberFormat="1" applyFont="1" applyBorder="1" applyAlignment="1">
      <alignment horizontal="center" vertical="center"/>
    </xf>
    <xf numFmtId="0" fontId="9" fillId="0" borderId="27" xfId="0" applyNumberFormat="1" applyFont="1" applyBorder="1" applyAlignment="1">
      <alignment horizontal="center" vertical="center"/>
    </xf>
    <xf numFmtId="0" fontId="9" fillId="0" borderId="31" xfId="0" applyNumberFormat="1" applyFont="1" applyBorder="1" applyAlignment="1">
      <alignment horizontal="center" vertical="center"/>
    </xf>
    <xf numFmtId="0" fontId="9" fillId="0" borderId="29" xfId="0" applyNumberFormat="1" applyFont="1" applyBorder="1" applyAlignment="1">
      <alignment horizontal="center" vertical="center"/>
    </xf>
    <xf numFmtId="0" fontId="9" fillId="0" borderId="37" xfId="0" applyNumberFormat="1" applyFont="1" applyBorder="1" applyAlignment="1">
      <alignment horizontal="center" vertical="center"/>
    </xf>
    <xf numFmtId="0" fontId="9" fillId="0" borderId="45" xfId="0" applyNumberFormat="1" applyFont="1" applyBorder="1" applyAlignment="1">
      <alignment horizontal="center" vertical="center"/>
    </xf>
    <xf numFmtId="0" fontId="9" fillId="0" borderId="46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9" fillId="0" borderId="6" xfId="0" applyNumberFormat="1" applyFont="1" applyBorder="1" applyAlignment="1">
      <alignment horizontal="center" vertical="center"/>
    </xf>
    <xf numFmtId="0" fontId="9" fillId="0" borderId="32" xfId="0" applyNumberFormat="1" applyFont="1" applyBorder="1" applyAlignment="1">
      <alignment horizontal="center" vertical="center"/>
    </xf>
    <xf numFmtId="0" fontId="9" fillId="0" borderId="7" xfId="0" applyNumberFormat="1" applyFont="1" applyBorder="1" applyAlignment="1">
      <alignment horizontal="center" vertical="center"/>
    </xf>
    <xf numFmtId="0" fontId="9" fillId="0" borderId="38" xfId="0" applyNumberFormat="1" applyFont="1" applyBorder="1" applyAlignment="1">
      <alignment horizontal="center" vertical="center"/>
    </xf>
    <xf numFmtId="0" fontId="11" fillId="0" borderId="65" xfId="0" applyNumberFormat="1" applyFont="1" applyBorder="1" applyAlignment="1">
      <alignment horizontal="center"/>
    </xf>
    <xf numFmtId="0" fontId="9" fillId="0" borderId="21" xfId="0" applyNumberFormat="1" applyFont="1" applyBorder="1" applyAlignment="1">
      <alignment horizontal="left" vertical="center"/>
    </xf>
    <xf numFmtId="0" fontId="9" fillId="0" borderId="24" xfId="0" applyNumberFormat="1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164" fontId="9" fillId="0" borderId="55" xfId="0" applyNumberFormat="1" applyFont="1" applyBorder="1" applyAlignment="1">
      <alignment horizontal="center" vertical="center"/>
    </xf>
    <xf numFmtId="164" fontId="9" fillId="0" borderId="39" xfId="0" applyNumberFormat="1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/>
    </xf>
    <xf numFmtId="0" fontId="6" fillId="0" borderId="57" xfId="0" applyFont="1" applyBorder="1" applyAlignment="1">
      <alignment horizontal="center"/>
    </xf>
    <xf numFmtId="0" fontId="5" fillId="0" borderId="56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/>
    </xf>
    <xf numFmtId="164" fontId="1" fillId="0" borderId="52" xfId="0" applyNumberFormat="1" applyFont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 wrapText="1"/>
    </xf>
    <xf numFmtId="164" fontId="1" fillId="0" borderId="53" xfId="0" applyNumberFormat="1" applyFont="1" applyBorder="1" applyAlignment="1">
      <alignment horizontal="center" vertical="center" wrapText="1"/>
    </xf>
    <xf numFmtId="164" fontId="1" fillId="0" borderId="54" xfId="0" applyNumberFormat="1" applyFont="1" applyBorder="1" applyAlignment="1">
      <alignment horizontal="center" vertical="center" wrapText="1"/>
    </xf>
    <xf numFmtId="2" fontId="1" fillId="0" borderId="51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2" fontId="1" fillId="0" borderId="58" xfId="0" applyNumberFormat="1" applyFont="1" applyBorder="1" applyAlignment="1">
      <alignment horizontal="center" vertical="center" wrapText="1"/>
    </xf>
    <xf numFmtId="2" fontId="1" fillId="0" borderId="59" xfId="0" applyNumberFormat="1" applyFont="1" applyBorder="1" applyAlignment="1">
      <alignment horizontal="center" vertical="center" wrapText="1"/>
    </xf>
    <xf numFmtId="2" fontId="1" fillId="3" borderId="51" xfId="0" applyNumberFormat="1" applyFont="1" applyFill="1" applyBorder="1" applyAlignment="1">
      <alignment horizontal="center" vertical="center" wrapText="1"/>
    </xf>
    <xf numFmtId="2" fontId="1" fillId="3" borderId="23" xfId="0" applyNumberFormat="1" applyFont="1" applyFill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2" fontId="1" fillId="0" borderId="54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4" fillId="0" borderId="13" xfId="0" applyFont="1" applyBorder="1" applyAlignment="1">
      <alignment wrapText="1"/>
    </xf>
    <xf numFmtId="0" fontId="6" fillId="0" borderId="20" xfId="0" applyNumberFormat="1" applyFont="1" applyBorder="1" applyAlignment="1">
      <alignment horizontal="center" vertical="center"/>
    </xf>
    <xf numFmtId="0" fontId="6" fillId="0" borderId="30" xfId="0" applyNumberFormat="1" applyFont="1" applyBorder="1" applyAlignment="1">
      <alignment horizontal="center" vertical="center"/>
    </xf>
    <xf numFmtId="0" fontId="6" fillId="0" borderId="63" xfId="0" applyNumberFormat="1" applyFont="1" applyBorder="1" applyAlignment="1">
      <alignment horizontal="center" vertical="center"/>
    </xf>
    <xf numFmtId="0" fontId="6" fillId="0" borderId="64" xfId="0" applyNumberFormat="1" applyFont="1" applyBorder="1" applyAlignment="1">
      <alignment horizontal="center" vertical="center"/>
    </xf>
    <xf numFmtId="0" fontId="12" fillId="0" borderId="55" xfId="0" applyNumberFormat="1" applyFont="1" applyBorder="1" applyAlignment="1">
      <alignment horizontal="center" vertical="center" wrapText="1"/>
    </xf>
    <xf numFmtId="0" fontId="12" fillId="0" borderId="40" xfId="0" applyNumberFormat="1" applyFont="1" applyBorder="1" applyAlignment="1">
      <alignment horizontal="center" vertical="center" wrapText="1"/>
    </xf>
    <xf numFmtId="0" fontId="12" fillId="0" borderId="39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3" fillId="0" borderId="55" xfId="0" applyNumberFormat="1" applyFont="1" applyBorder="1" applyAlignment="1">
      <alignment horizontal="center" vertical="center"/>
    </xf>
    <xf numFmtId="0" fontId="13" fillId="0" borderId="40" xfId="0" applyNumberFormat="1" applyFont="1" applyBorder="1" applyAlignment="1">
      <alignment horizontal="center" vertical="center"/>
    </xf>
    <xf numFmtId="0" fontId="13" fillId="0" borderId="39" xfId="0" applyNumberFormat="1" applyFont="1" applyBorder="1" applyAlignment="1">
      <alignment horizontal="center" vertical="center"/>
    </xf>
    <xf numFmtId="0" fontId="8" fillId="0" borderId="20" xfId="0" applyNumberFormat="1" applyFont="1" applyBorder="1" applyAlignment="1">
      <alignment horizontal="center" vertical="center"/>
    </xf>
    <xf numFmtId="0" fontId="8" fillId="0" borderId="30" xfId="0" applyNumberFormat="1" applyFont="1" applyBorder="1" applyAlignment="1">
      <alignment horizontal="center" vertical="center"/>
    </xf>
    <xf numFmtId="0" fontId="9" fillId="0" borderId="0" xfId="0" applyNumberFormat="1" applyFont="1" applyBorder="1" applyAlignment="1">
      <alignment horizontal="center" vertical="center"/>
    </xf>
    <xf numFmtId="0" fontId="9" fillId="0" borderId="24" xfId="0" applyNumberFormat="1" applyFont="1" applyBorder="1" applyAlignment="1">
      <alignment horizontal="center" vertical="center"/>
    </xf>
    <xf numFmtId="0" fontId="9" fillId="0" borderId="10" xfId="0" applyNumberFormat="1" applyFont="1" applyBorder="1" applyAlignment="1">
      <alignment horizontal="center" vertical="center"/>
    </xf>
    <xf numFmtId="0" fontId="9" fillId="0" borderId="8" xfId="0" applyNumberFormat="1" applyFont="1" applyBorder="1" applyAlignment="1">
      <alignment horizontal="center" vertical="center"/>
    </xf>
    <xf numFmtId="0" fontId="9" fillId="0" borderId="12" xfId="0" applyNumberFormat="1" applyFont="1" applyBorder="1" applyAlignment="1">
      <alignment horizontal="center" vertical="center"/>
    </xf>
    <xf numFmtId="0" fontId="9" fillId="0" borderId="13" xfId="0" applyNumberFormat="1" applyFont="1" applyBorder="1" applyAlignment="1">
      <alignment horizontal="center" vertical="center"/>
    </xf>
    <xf numFmtId="0" fontId="11" fillId="0" borderId="13" xfId="0" applyNumberFormat="1" applyFont="1" applyBorder="1" applyAlignment="1">
      <alignment horizontal="center" vertical="center" wrapText="1"/>
    </xf>
    <xf numFmtId="0" fontId="11" fillId="0" borderId="0" xfId="0" applyNumberFormat="1" applyFont="1" applyBorder="1" applyAlignment="1">
      <alignment horizontal="center" vertical="center" wrapText="1"/>
    </xf>
    <xf numFmtId="0" fontId="11" fillId="0" borderId="14" xfId="0" applyNumberFormat="1" applyFont="1" applyBorder="1" applyAlignment="1">
      <alignment horizontal="center" vertical="center" wrapText="1"/>
    </xf>
    <xf numFmtId="0" fontId="11" fillId="0" borderId="17" xfId="0" applyNumberFormat="1" applyFont="1" applyBorder="1" applyAlignment="1">
      <alignment horizontal="center" vertical="center"/>
    </xf>
    <xf numFmtId="0" fontId="11" fillId="0" borderId="18" xfId="0" applyNumberFormat="1" applyFont="1" applyBorder="1" applyAlignment="1">
      <alignment horizontal="center" vertical="center"/>
    </xf>
    <xf numFmtId="0" fontId="11" fillId="0" borderId="19" xfId="0" applyNumberFormat="1" applyFont="1" applyBorder="1" applyAlignment="1">
      <alignment horizontal="center" vertical="center"/>
    </xf>
    <xf numFmtId="0" fontId="11" fillId="0" borderId="13" xfId="0" applyNumberFormat="1" applyFont="1" applyBorder="1" applyAlignment="1">
      <alignment horizontal="center" vertical="center"/>
    </xf>
    <xf numFmtId="0" fontId="11" fillId="0" borderId="0" xfId="0" applyNumberFormat="1" applyFont="1" applyBorder="1" applyAlignment="1">
      <alignment horizontal="center" vertical="center"/>
    </xf>
    <xf numFmtId="0" fontId="11" fillId="0" borderId="14" xfId="0" applyNumberFormat="1" applyFont="1" applyBorder="1" applyAlignment="1">
      <alignment horizontal="center" vertical="center"/>
    </xf>
    <xf numFmtId="0" fontId="11" fillId="0" borderId="10" xfId="0" applyNumberFormat="1" applyFont="1" applyBorder="1" applyAlignment="1">
      <alignment horizontal="center" vertical="center"/>
    </xf>
    <xf numFmtId="0" fontId="11" fillId="0" borderId="8" xfId="0" applyNumberFormat="1" applyFont="1" applyBorder="1" applyAlignment="1">
      <alignment horizontal="center" vertical="center"/>
    </xf>
    <xf numFmtId="0" fontId="11" fillId="0" borderId="12" xfId="0" applyNumberFormat="1" applyFont="1" applyBorder="1" applyAlignment="1">
      <alignment horizontal="center" vertical="center"/>
    </xf>
    <xf numFmtId="0" fontId="11" fillId="0" borderId="42" xfId="0" applyNumberFormat="1" applyFont="1" applyBorder="1" applyAlignment="1">
      <alignment horizontal="center" vertical="center"/>
    </xf>
    <xf numFmtId="0" fontId="11" fillId="0" borderId="26" xfId="0" applyNumberFormat="1" applyFont="1" applyBorder="1" applyAlignment="1">
      <alignment horizontal="center" vertical="center"/>
    </xf>
    <xf numFmtId="0" fontId="9" fillId="0" borderId="10" xfId="0" applyNumberFormat="1" applyFont="1" applyBorder="1" applyAlignment="1">
      <alignment horizontal="center"/>
    </xf>
    <xf numFmtId="0" fontId="9" fillId="0" borderId="36" xfId="0" applyNumberFormat="1" applyFont="1" applyBorder="1" applyAlignment="1">
      <alignment horizontal="center"/>
    </xf>
    <xf numFmtId="0" fontId="1" fillId="0" borderId="55" xfId="0" applyNumberFormat="1" applyFont="1" applyBorder="1" applyAlignment="1">
      <alignment horizontal="center" vertical="center"/>
    </xf>
    <xf numFmtId="0" fontId="1" fillId="0" borderId="40" xfId="0" applyNumberFormat="1" applyFont="1" applyBorder="1" applyAlignment="1">
      <alignment horizontal="center" vertical="center"/>
    </xf>
    <xf numFmtId="0" fontId="1" fillId="0" borderId="39" xfId="0" applyNumberFormat="1" applyFont="1" applyBorder="1" applyAlignment="1">
      <alignment horizontal="center" vertical="center"/>
    </xf>
    <xf numFmtId="0" fontId="9" fillId="0" borderId="36" xfId="0" applyNumberFormat="1" applyFont="1" applyBorder="1" applyAlignment="1">
      <alignment horizontal="center" vertical="center"/>
    </xf>
    <xf numFmtId="0" fontId="9" fillId="0" borderId="17" xfId="0" applyNumberFormat="1" applyFont="1" applyBorder="1" applyAlignment="1">
      <alignment horizontal="center" vertical="center"/>
    </xf>
    <xf numFmtId="0" fontId="9" fillId="0" borderId="60" xfId="0" applyNumberFormat="1" applyFont="1" applyBorder="1" applyAlignment="1">
      <alignment horizontal="center" vertical="center"/>
    </xf>
    <xf numFmtId="0" fontId="9" fillId="0" borderId="55" xfId="0" applyNumberFormat="1" applyFont="1" applyBorder="1" applyAlignment="1">
      <alignment horizontal="center" vertical="center"/>
    </xf>
    <xf numFmtId="0" fontId="9" fillId="0" borderId="40" xfId="0" applyNumberFormat="1" applyFont="1" applyBorder="1" applyAlignment="1">
      <alignment horizontal="center" vertical="center"/>
    </xf>
    <xf numFmtId="0" fontId="9" fillId="0" borderId="39" xfId="0" applyNumberFormat="1" applyFont="1" applyBorder="1" applyAlignment="1">
      <alignment horizontal="center" vertical="center"/>
    </xf>
    <xf numFmtId="49" fontId="5" fillId="0" borderId="55" xfId="0" applyNumberFormat="1" applyFont="1" applyBorder="1" applyAlignment="1">
      <alignment horizontal="center" vertical="center" wrapText="1"/>
    </xf>
    <xf numFmtId="0" fontId="17" fillId="0" borderId="39" xfId="0" applyFont="1" applyBorder="1"/>
    <xf numFmtId="49" fontId="12" fillId="2" borderId="17" xfId="0" applyNumberFormat="1" applyFont="1" applyFill="1" applyBorder="1" applyAlignment="1">
      <alignment horizontal="center" vertical="center" wrapText="1"/>
    </xf>
    <xf numFmtId="49" fontId="12" fillId="2" borderId="10" xfId="0" applyNumberFormat="1" applyFont="1" applyFill="1" applyBorder="1" applyAlignment="1">
      <alignment horizontal="center" vertical="center" wrapText="1"/>
    </xf>
    <xf numFmtId="49" fontId="12" fillId="2" borderId="13" xfId="0" applyNumberFormat="1" applyFont="1" applyFill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49" fontId="3" fillId="0" borderId="55" xfId="0" applyNumberFormat="1" applyFont="1" applyBorder="1" applyAlignment="1">
      <alignment horizontal="center" vertical="center"/>
    </xf>
    <xf numFmtId="49" fontId="3" fillId="0" borderId="39" xfId="0" applyNumberFormat="1" applyFont="1" applyBorder="1" applyAlignment="1">
      <alignment horizontal="center" vertical="center"/>
    </xf>
    <xf numFmtId="164" fontId="6" fillId="3" borderId="61" xfId="0" applyNumberFormat="1" applyFont="1" applyFill="1" applyBorder="1" applyAlignment="1">
      <alignment horizontal="center" vertical="center"/>
    </xf>
    <xf numFmtId="164" fontId="6" fillId="3" borderId="62" xfId="0" applyNumberFormat="1" applyFont="1" applyFill="1" applyBorder="1" applyAlignment="1">
      <alignment horizontal="center" vertical="center"/>
    </xf>
    <xf numFmtId="2" fontId="6" fillId="0" borderId="61" xfId="0" applyNumberFormat="1" applyFont="1" applyBorder="1" applyAlignment="1">
      <alignment horizontal="center" vertical="center"/>
    </xf>
    <xf numFmtId="2" fontId="6" fillId="0" borderId="62" xfId="0" applyNumberFormat="1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49" fontId="16" fillId="0" borderId="55" xfId="0" applyNumberFormat="1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164" fontId="6" fillId="0" borderId="61" xfId="0" applyNumberFormat="1" applyFont="1" applyBorder="1" applyAlignment="1">
      <alignment horizontal="center" vertical="center"/>
    </xf>
    <xf numFmtId="164" fontId="6" fillId="0" borderId="62" xfId="0" applyNumberFormat="1" applyFont="1" applyBorder="1" applyAlignment="1">
      <alignment horizontal="center" vertical="center"/>
    </xf>
    <xf numFmtId="49" fontId="12" fillId="2" borderId="18" xfId="0" applyNumberFormat="1" applyFont="1" applyFill="1" applyBorder="1" applyAlignment="1">
      <alignment horizontal="center" vertical="center" wrapText="1"/>
    </xf>
    <xf numFmtId="49" fontId="12" fillId="2" borderId="8" xfId="0" applyNumberFormat="1" applyFont="1" applyFill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 vertical="center"/>
    </xf>
    <xf numFmtId="164" fontId="6" fillId="0" borderId="12" xfId="0" applyNumberFormat="1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9</xdr:row>
      <xdr:rowOff>28575</xdr:rowOff>
    </xdr:from>
    <xdr:to>
      <xdr:col>4</xdr:col>
      <xdr:colOff>134069</xdr:colOff>
      <xdr:row>10</xdr:row>
      <xdr:rowOff>200025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4ADBB928-23C7-4C61-B875-6C248DF8A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71700" y="2381250"/>
          <a:ext cx="419819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19050</xdr:colOff>
      <xdr:row>11</xdr:row>
      <xdr:rowOff>47625</xdr:rowOff>
    </xdr:from>
    <xdr:to>
      <xdr:col>7</xdr:col>
      <xdr:colOff>134069</xdr:colOff>
      <xdr:row>12</xdr:row>
      <xdr:rowOff>161925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69EB529B-975C-4889-8B70-5F7E27C08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28900" y="2857500"/>
          <a:ext cx="419819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15</xdr:row>
      <xdr:rowOff>19050</xdr:rowOff>
    </xdr:from>
    <xdr:to>
      <xdr:col>13</xdr:col>
      <xdr:colOff>134069</xdr:colOff>
      <xdr:row>16</xdr:row>
      <xdr:rowOff>190500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C5D7610-CC5A-4822-A866-0EB1ED4B1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43300" y="3914775"/>
          <a:ext cx="419819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19050</xdr:colOff>
      <xdr:row>19</xdr:row>
      <xdr:rowOff>38100</xdr:rowOff>
    </xdr:from>
    <xdr:to>
      <xdr:col>19</xdr:col>
      <xdr:colOff>134069</xdr:colOff>
      <xdr:row>20</xdr:row>
      <xdr:rowOff>209550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EE49405C-CAAF-405D-98F7-6F515CC3A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57700" y="4848225"/>
          <a:ext cx="419819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19050</xdr:colOff>
      <xdr:row>23</xdr:row>
      <xdr:rowOff>38100</xdr:rowOff>
    </xdr:from>
    <xdr:to>
      <xdr:col>25</xdr:col>
      <xdr:colOff>134069</xdr:colOff>
      <xdr:row>24</xdr:row>
      <xdr:rowOff>209550</xdr:rowOff>
    </xdr:to>
    <xdr:pic>
      <xdr:nvPicPr>
        <xdr:cNvPr id="13" name="Picture 1">
          <a:extLst>
            <a:ext uri="{FF2B5EF4-FFF2-40B4-BE49-F238E27FC236}">
              <a16:creationId xmlns:a16="http://schemas.microsoft.com/office/drawing/2014/main" id="{7F1439A7-C74E-4DA7-BC3A-BB00C5631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72100" y="5762625"/>
          <a:ext cx="419819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13</xdr:row>
      <xdr:rowOff>76200</xdr:rowOff>
    </xdr:from>
    <xdr:to>
      <xdr:col>10</xdr:col>
      <xdr:colOff>134069</xdr:colOff>
      <xdr:row>14</xdr:row>
      <xdr:rowOff>180975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926E1850-B304-4D18-B271-4A7B80EB5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86100" y="3419475"/>
          <a:ext cx="419819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19050</xdr:colOff>
      <xdr:row>17</xdr:row>
      <xdr:rowOff>38100</xdr:rowOff>
    </xdr:from>
    <xdr:to>
      <xdr:col>16</xdr:col>
      <xdr:colOff>134069</xdr:colOff>
      <xdr:row>18</xdr:row>
      <xdr:rowOff>209550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id="{5B6DEA20-16CF-4874-81CF-7522846CE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00500" y="4391025"/>
          <a:ext cx="419819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19050</xdr:colOff>
      <xdr:row>21</xdr:row>
      <xdr:rowOff>28575</xdr:rowOff>
    </xdr:from>
    <xdr:to>
      <xdr:col>22</xdr:col>
      <xdr:colOff>134069</xdr:colOff>
      <xdr:row>22</xdr:row>
      <xdr:rowOff>200025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B12B9031-3336-4A38-A348-D08D81BBD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14900" y="5295900"/>
          <a:ext cx="419819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9</xdr:row>
      <xdr:rowOff>57149</xdr:rowOff>
    </xdr:from>
    <xdr:to>
      <xdr:col>4</xdr:col>
      <xdr:colOff>134069</xdr:colOff>
      <xdr:row>10</xdr:row>
      <xdr:rowOff>228599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76DB8CF6-BFC8-465B-A0DF-14283010C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7875" y="2124074"/>
          <a:ext cx="419819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19050</xdr:colOff>
      <xdr:row>11</xdr:row>
      <xdr:rowOff>38100</xdr:rowOff>
    </xdr:from>
    <xdr:to>
      <xdr:col>7</xdr:col>
      <xdr:colOff>134069</xdr:colOff>
      <xdr:row>12</xdr:row>
      <xdr:rowOff>238125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1E2F97E-FE66-4BB1-8214-92EEDA3BF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05075" y="2657475"/>
          <a:ext cx="419819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15</xdr:row>
      <xdr:rowOff>57150</xdr:rowOff>
    </xdr:from>
    <xdr:to>
      <xdr:col>13</xdr:col>
      <xdr:colOff>134069</xdr:colOff>
      <xdr:row>16</xdr:row>
      <xdr:rowOff>238125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56F09C8A-792D-4AC5-B56B-61CA3BE67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19475" y="3781425"/>
          <a:ext cx="419819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19050</xdr:colOff>
      <xdr:row>19</xdr:row>
      <xdr:rowOff>38099</xdr:rowOff>
    </xdr:from>
    <xdr:to>
      <xdr:col>19</xdr:col>
      <xdr:colOff>134069</xdr:colOff>
      <xdr:row>20</xdr:row>
      <xdr:rowOff>228600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CE26494B-C59C-4DE3-BA0E-3C0A991F8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33875" y="4867274"/>
          <a:ext cx="419819" cy="4667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19050</xdr:colOff>
      <xdr:row>23</xdr:row>
      <xdr:rowOff>66674</xdr:rowOff>
    </xdr:from>
    <xdr:to>
      <xdr:col>25</xdr:col>
      <xdr:colOff>134069</xdr:colOff>
      <xdr:row>24</xdr:row>
      <xdr:rowOff>238124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FB50BD9D-C440-4EA8-8CC4-F3EB81810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48275" y="6000749"/>
          <a:ext cx="419819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13</xdr:row>
      <xdr:rowOff>47624</xdr:rowOff>
    </xdr:from>
    <xdr:to>
      <xdr:col>10</xdr:col>
      <xdr:colOff>134069</xdr:colOff>
      <xdr:row>14</xdr:row>
      <xdr:rowOff>219074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7B33F632-C35F-4930-A227-CF6EFB35C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62275" y="3219449"/>
          <a:ext cx="419819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19050</xdr:colOff>
      <xdr:row>17</xdr:row>
      <xdr:rowOff>47625</xdr:rowOff>
    </xdr:from>
    <xdr:to>
      <xdr:col>16</xdr:col>
      <xdr:colOff>134069</xdr:colOff>
      <xdr:row>18</xdr:row>
      <xdr:rowOff>247650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A6C051F-13E6-4634-A405-D7490DA59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76675" y="4324350"/>
          <a:ext cx="419819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28575</xdr:colOff>
      <xdr:row>21</xdr:row>
      <xdr:rowOff>47624</xdr:rowOff>
    </xdr:from>
    <xdr:to>
      <xdr:col>22</xdr:col>
      <xdr:colOff>143594</xdr:colOff>
      <xdr:row>22</xdr:row>
      <xdr:rowOff>219074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C6842006-1090-4779-8C3A-8758AC565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00600" y="5429249"/>
          <a:ext cx="419819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Изящная">
      <a:dk1>
        <a:sysClr val="windowText" lastClr="000000"/>
      </a:dk1>
      <a:lt1>
        <a:sysClr val="window" lastClr="FFFFFF"/>
      </a:lt1>
      <a:dk2>
        <a:srgbClr val="B13F9A"/>
      </a:dk2>
      <a:lt2>
        <a:srgbClr val="F4E7ED"/>
      </a:lt2>
      <a:accent1>
        <a:srgbClr val="B83D68"/>
      </a:accent1>
      <a:accent2>
        <a:srgbClr val="AC66BB"/>
      </a:accent2>
      <a:accent3>
        <a:srgbClr val="DE6C36"/>
      </a:accent3>
      <a:accent4>
        <a:srgbClr val="F9B639"/>
      </a:accent4>
      <a:accent5>
        <a:srgbClr val="CF6DA4"/>
      </a:accent5>
      <a:accent6>
        <a:srgbClr val="FA8D3D"/>
      </a:accent6>
      <a:hlink>
        <a:srgbClr val="FFDE66"/>
      </a:hlink>
      <a:folHlink>
        <a:srgbClr val="D490C5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28"/>
  <sheetViews>
    <sheetView topLeftCell="A7" workbookViewId="0">
      <selection activeCell="J20" sqref="J20"/>
    </sheetView>
  </sheetViews>
  <sheetFormatPr defaultColWidth="9.140625" defaultRowHeight="15" x14ac:dyDescent="0.25"/>
  <cols>
    <col min="1" max="1" width="11.28515625" style="25" customWidth="1"/>
    <col min="2" max="2" width="6.28515625" style="25" customWidth="1"/>
    <col min="3" max="3" width="37.42578125" style="25" customWidth="1"/>
    <col min="4" max="11" width="9.140625" style="25"/>
    <col min="12" max="12" width="9.28515625" style="25" customWidth="1"/>
    <col min="13" max="13" width="10.5703125" style="25" customWidth="1"/>
    <col min="14" max="16384" width="9.140625" style="25"/>
  </cols>
  <sheetData>
    <row r="1" spans="2:13" ht="17.45" customHeight="1" x14ac:dyDescent="0.25"/>
    <row r="2" spans="2:13" ht="17.45" customHeight="1" x14ac:dyDescent="0.25"/>
    <row r="3" spans="2:13" ht="17.45" customHeight="1" x14ac:dyDescent="0.25"/>
    <row r="4" spans="2:13" ht="17.45" customHeight="1" x14ac:dyDescent="0.25"/>
    <row r="5" spans="2:13" ht="17.45" customHeight="1" x14ac:dyDescent="0.25"/>
    <row r="6" spans="2:13" ht="17.45" customHeight="1" x14ac:dyDescent="0.25">
      <c r="D6" s="50" t="s">
        <v>50</v>
      </c>
    </row>
    <row r="7" spans="2:13" ht="17.45" customHeight="1" thickBot="1" x14ac:dyDescent="0.35">
      <c r="C7" s="1"/>
      <c r="M7" s="55"/>
    </row>
    <row r="8" spans="2:13" ht="17.100000000000001" customHeight="1" x14ac:dyDescent="0.25">
      <c r="B8" s="183" t="s">
        <v>0</v>
      </c>
      <c r="C8" s="183" t="s">
        <v>1</v>
      </c>
      <c r="D8" s="178" t="s">
        <v>5</v>
      </c>
      <c r="E8" s="178" t="s">
        <v>6</v>
      </c>
      <c r="F8" s="178" t="s">
        <v>7</v>
      </c>
      <c r="G8" s="178" t="s">
        <v>8</v>
      </c>
      <c r="H8" s="178" t="s">
        <v>9</v>
      </c>
      <c r="I8" s="178" t="s">
        <v>12</v>
      </c>
      <c r="J8" s="178" t="s">
        <v>13</v>
      </c>
      <c r="K8" s="173" t="s">
        <v>10</v>
      </c>
      <c r="L8" s="173" t="s">
        <v>11</v>
      </c>
      <c r="M8" s="55"/>
    </row>
    <row r="9" spans="2:13" ht="17.100000000000001" customHeight="1" x14ac:dyDescent="0.25">
      <c r="B9" s="185"/>
      <c r="C9" s="185"/>
      <c r="D9" s="179"/>
      <c r="E9" s="179"/>
      <c r="F9" s="179"/>
      <c r="G9" s="179"/>
      <c r="H9" s="179"/>
      <c r="I9" s="179"/>
      <c r="J9" s="179"/>
      <c r="K9" s="174"/>
      <c r="L9" s="174"/>
      <c r="M9" s="29"/>
    </row>
    <row r="10" spans="2:13" ht="17.100000000000001" customHeight="1" thickBot="1" x14ac:dyDescent="0.3">
      <c r="B10" s="184"/>
      <c r="C10" s="184"/>
      <c r="D10" s="180"/>
      <c r="E10" s="180"/>
      <c r="F10" s="180"/>
      <c r="G10" s="180"/>
      <c r="H10" s="180"/>
      <c r="I10" s="180"/>
      <c r="J10" s="180"/>
      <c r="K10" s="175"/>
      <c r="L10" s="175"/>
      <c r="M10" s="29"/>
    </row>
    <row r="11" spans="2:13" ht="17.100000000000001" customHeight="1" thickBot="1" x14ac:dyDescent="0.3">
      <c r="B11" s="183">
        <v>1</v>
      </c>
      <c r="C11" s="181" t="s">
        <v>41</v>
      </c>
      <c r="D11" s="51">
        <v>109</v>
      </c>
      <c r="E11" s="56">
        <v>57</v>
      </c>
      <c r="F11" s="56">
        <v>81</v>
      </c>
      <c r="G11" s="56">
        <v>76</v>
      </c>
      <c r="H11" s="56">
        <v>102</v>
      </c>
      <c r="I11" s="56">
        <v>57</v>
      </c>
      <c r="J11" s="56">
        <v>112</v>
      </c>
      <c r="K11" s="56">
        <f t="shared" ref="K11:K22" si="0">D11+E11+F11+G11+H11+I11+J11</f>
        <v>594</v>
      </c>
      <c r="L11" s="176">
        <f>K11/K12</f>
        <v>0.93396226415094341</v>
      </c>
      <c r="M11" s="29"/>
    </row>
    <row r="12" spans="2:13" ht="17.100000000000001" customHeight="1" thickBot="1" x14ac:dyDescent="0.3">
      <c r="B12" s="184"/>
      <c r="C12" s="182"/>
      <c r="D12" s="52">
        <v>109</v>
      </c>
      <c r="E12" s="57">
        <v>75</v>
      </c>
      <c r="F12" s="57">
        <v>96</v>
      </c>
      <c r="G12" s="57">
        <v>62</v>
      </c>
      <c r="H12" s="57">
        <v>104</v>
      </c>
      <c r="I12" s="58">
        <v>75</v>
      </c>
      <c r="J12" s="58">
        <v>115</v>
      </c>
      <c r="K12" s="56">
        <f t="shared" si="0"/>
        <v>636</v>
      </c>
      <c r="L12" s="177"/>
      <c r="M12" s="29"/>
    </row>
    <row r="13" spans="2:13" ht="17.100000000000001" customHeight="1" thickBot="1" x14ac:dyDescent="0.3">
      <c r="B13" s="183">
        <v>2</v>
      </c>
      <c r="C13" s="181" t="s">
        <v>54</v>
      </c>
      <c r="D13" s="56">
        <v>60</v>
      </c>
      <c r="E13" s="56">
        <v>87</v>
      </c>
      <c r="F13" s="56">
        <v>75</v>
      </c>
      <c r="G13" s="51">
        <v>62</v>
      </c>
      <c r="H13" s="56">
        <v>109</v>
      </c>
      <c r="I13" s="56">
        <v>59</v>
      </c>
      <c r="J13" s="56">
        <v>42</v>
      </c>
      <c r="K13" s="56">
        <f t="shared" si="0"/>
        <v>494</v>
      </c>
      <c r="L13" s="176">
        <f>K13/K14</f>
        <v>0.88057040998217473</v>
      </c>
      <c r="M13" s="29"/>
    </row>
    <row r="14" spans="2:13" ht="17.100000000000001" customHeight="1" thickBot="1" x14ac:dyDescent="0.3">
      <c r="B14" s="184"/>
      <c r="C14" s="182"/>
      <c r="D14" s="58">
        <v>75</v>
      </c>
      <c r="E14" s="58">
        <v>85</v>
      </c>
      <c r="F14" s="58">
        <v>59</v>
      </c>
      <c r="G14" s="54">
        <v>76</v>
      </c>
      <c r="H14" s="58">
        <v>116</v>
      </c>
      <c r="I14" s="58">
        <v>75</v>
      </c>
      <c r="J14" s="58">
        <v>75</v>
      </c>
      <c r="K14" s="56">
        <f t="shared" si="0"/>
        <v>561</v>
      </c>
      <c r="L14" s="177"/>
      <c r="M14" s="29"/>
    </row>
    <row r="15" spans="2:13" ht="17.100000000000001" customHeight="1" thickBot="1" x14ac:dyDescent="0.3">
      <c r="B15" s="183">
        <v>3</v>
      </c>
      <c r="C15" s="181" t="s">
        <v>53</v>
      </c>
      <c r="D15" s="56">
        <v>113</v>
      </c>
      <c r="E15" s="56">
        <v>97</v>
      </c>
      <c r="F15" s="56">
        <v>96</v>
      </c>
      <c r="G15" s="51">
        <v>55</v>
      </c>
      <c r="H15" s="56">
        <v>116</v>
      </c>
      <c r="I15" s="56">
        <v>100</v>
      </c>
      <c r="J15" s="56">
        <v>60</v>
      </c>
      <c r="K15" s="56">
        <f t="shared" si="0"/>
        <v>637</v>
      </c>
      <c r="L15" s="176">
        <f>K15/K16</f>
        <v>1.0175718849840256</v>
      </c>
      <c r="M15" s="29"/>
    </row>
    <row r="16" spans="2:13" ht="17.100000000000001" customHeight="1" thickBot="1" x14ac:dyDescent="0.3">
      <c r="B16" s="184"/>
      <c r="C16" s="182"/>
      <c r="D16" s="57">
        <v>100</v>
      </c>
      <c r="E16" s="57">
        <v>79</v>
      </c>
      <c r="F16" s="57">
        <v>81</v>
      </c>
      <c r="G16" s="52">
        <v>75</v>
      </c>
      <c r="H16" s="57">
        <v>109</v>
      </c>
      <c r="I16" s="58">
        <v>107</v>
      </c>
      <c r="J16" s="58">
        <v>75</v>
      </c>
      <c r="K16" s="56">
        <f t="shared" si="0"/>
        <v>626</v>
      </c>
      <c r="L16" s="177"/>
      <c r="M16" s="29"/>
    </row>
    <row r="17" spans="2:13" ht="17.100000000000001" customHeight="1" thickBot="1" x14ac:dyDescent="0.3">
      <c r="B17" s="183">
        <v>4</v>
      </c>
      <c r="C17" s="181" t="s">
        <v>59</v>
      </c>
      <c r="D17" s="56">
        <v>104</v>
      </c>
      <c r="E17" s="56">
        <v>75</v>
      </c>
      <c r="F17" s="56">
        <v>56</v>
      </c>
      <c r="G17" s="51">
        <v>75</v>
      </c>
      <c r="H17" s="56">
        <v>93</v>
      </c>
      <c r="I17" s="56">
        <v>75</v>
      </c>
      <c r="J17" s="56">
        <v>75</v>
      </c>
      <c r="K17" s="56">
        <f t="shared" si="0"/>
        <v>553</v>
      </c>
      <c r="L17" s="176">
        <f>K17/K18</f>
        <v>1.130879345603272</v>
      </c>
      <c r="M17" s="29"/>
    </row>
    <row r="18" spans="2:13" ht="17.100000000000001" customHeight="1" thickBot="1" x14ac:dyDescent="0.3">
      <c r="B18" s="184"/>
      <c r="C18" s="182"/>
      <c r="D18" s="58">
        <v>96</v>
      </c>
      <c r="E18" s="58">
        <v>57</v>
      </c>
      <c r="F18" s="58">
        <v>75</v>
      </c>
      <c r="G18" s="54">
        <v>55</v>
      </c>
      <c r="H18" s="58">
        <v>95</v>
      </c>
      <c r="I18" s="58">
        <v>59</v>
      </c>
      <c r="J18" s="58">
        <v>52</v>
      </c>
      <c r="K18" s="56">
        <f t="shared" si="0"/>
        <v>489</v>
      </c>
      <c r="L18" s="177"/>
      <c r="M18" s="29"/>
    </row>
    <row r="19" spans="2:13" ht="17.100000000000001" customHeight="1" thickBot="1" x14ac:dyDescent="0.3">
      <c r="B19" s="183">
        <v>5</v>
      </c>
      <c r="C19" s="181" t="s">
        <v>55</v>
      </c>
      <c r="D19" s="56">
        <v>100</v>
      </c>
      <c r="E19" s="56">
        <v>85</v>
      </c>
      <c r="F19" s="56">
        <v>64</v>
      </c>
      <c r="G19" s="51">
        <v>58</v>
      </c>
      <c r="H19" s="56">
        <v>95</v>
      </c>
      <c r="I19" s="56">
        <v>75</v>
      </c>
      <c r="J19" s="56">
        <v>115</v>
      </c>
      <c r="K19" s="56">
        <f t="shared" si="0"/>
        <v>592</v>
      </c>
      <c r="L19" s="176">
        <f>K19/K20</f>
        <v>0.96103896103896103</v>
      </c>
      <c r="M19" s="29"/>
    </row>
    <row r="20" spans="2:13" ht="17.100000000000001" customHeight="1" thickBot="1" x14ac:dyDescent="0.3">
      <c r="B20" s="184"/>
      <c r="C20" s="182"/>
      <c r="D20" s="57">
        <v>113</v>
      </c>
      <c r="E20" s="57">
        <v>87</v>
      </c>
      <c r="F20" s="57">
        <v>75</v>
      </c>
      <c r="G20" s="52">
        <v>75</v>
      </c>
      <c r="H20" s="57">
        <v>93</v>
      </c>
      <c r="I20" s="58">
        <v>61</v>
      </c>
      <c r="J20" s="58">
        <v>112</v>
      </c>
      <c r="K20" s="56">
        <f t="shared" si="0"/>
        <v>616</v>
      </c>
      <c r="L20" s="177"/>
      <c r="M20" s="29"/>
    </row>
    <row r="21" spans="2:13" ht="17.100000000000001" customHeight="1" thickBot="1" x14ac:dyDescent="0.3">
      <c r="B21" s="183">
        <v>6</v>
      </c>
      <c r="C21" s="181" t="s">
        <v>56</v>
      </c>
      <c r="D21" s="56">
        <v>96</v>
      </c>
      <c r="E21" s="56">
        <v>97</v>
      </c>
      <c r="F21" s="56">
        <v>75</v>
      </c>
      <c r="G21" s="51">
        <v>92</v>
      </c>
      <c r="H21" s="56">
        <v>104</v>
      </c>
      <c r="I21" s="56">
        <v>107</v>
      </c>
      <c r="J21" s="56">
        <v>75</v>
      </c>
      <c r="K21" s="56">
        <f t="shared" si="0"/>
        <v>646</v>
      </c>
      <c r="L21" s="176">
        <f>K21/K22</f>
        <v>1.0766666666666667</v>
      </c>
      <c r="M21" s="29"/>
    </row>
    <row r="22" spans="2:13" ht="17.100000000000001" customHeight="1" thickBot="1" x14ac:dyDescent="0.3">
      <c r="B22" s="184"/>
      <c r="C22" s="182"/>
      <c r="D22" s="57">
        <v>104</v>
      </c>
      <c r="E22" s="57">
        <v>103</v>
      </c>
      <c r="F22" s="57">
        <v>64</v>
      </c>
      <c r="G22" s="52">
        <v>85</v>
      </c>
      <c r="H22" s="57">
        <v>102</v>
      </c>
      <c r="I22" s="57">
        <v>100</v>
      </c>
      <c r="J22" s="57">
        <v>42</v>
      </c>
      <c r="K22" s="59">
        <f t="shared" si="0"/>
        <v>600</v>
      </c>
      <c r="L22" s="177"/>
      <c r="M22" s="29"/>
    </row>
    <row r="23" spans="2:13" ht="17.100000000000001" customHeight="1" thickBot="1" x14ac:dyDescent="0.3">
      <c r="B23" s="183">
        <v>7</v>
      </c>
      <c r="C23" s="181" t="s">
        <v>57</v>
      </c>
      <c r="D23" s="56">
        <v>75</v>
      </c>
      <c r="E23" s="56">
        <v>103</v>
      </c>
      <c r="F23" s="56">
        <v>75</v>
      </c>
      <c r="G23" s="51">
        <v>75</v>
      </c>
      <c r="H23" s="56">
        <v>122</v>
      </c>
      <c r="I23" s="56">
        <v>75</v>
      </c>
      <c r="J23" s="56">
        <v>75</v>
      </c>
      <c r="K23" s="56">
        <f>D23+E23+F23+G23+H23+I23+J23</f>
        <v>600</v>
      </c>
      <c r="L23" s="176">
        <f>K23/K24</f>
        <v>1.2295081967213115</v>
      </c>
    </row>
    <row r="24" spans="2:13" ht="17.100000000000001" customHeight="1" thickBot="1" x14ac:dyDescent="0.3">
      <c r="B24" s="184"/>
      <c r="C24" s="182"/>
      <c r="D24" s="57">
        <v>60</v>
      </c>
      <c r="E24" s="57">
        <v>97</v>
      </c>
      <c r="F24" s="57">
        <v>56</v>
      </c>
      <c r="G24" s="52">
        <v>58</v>
      </c>
      <c r="H24" s="57">
        <v>100</v>
      </c>
      <c r="I24" s="58">
        <v>57</v>
      </c>
      <c r="J24" s="58">
        <v>60</v>
      </c>
      <c r="K24" s="56">
        <f>D24+E24+F24+G24+H24+I24+J24</f>
        <v>488</v>
      </c>
      <c r="L24" s="177"/>
    </row>
    <row r="25" spans="2:13" ht="17.100000000000001" customHeight="1" thickBot="1" x14ac:dyDescent="0.3">
      <c r="B25" s="183">
        <v>8</v>
      </c>
      <c r="C25" s="181" t="s">
        <v>58</v>
      </c>
      <c r="D25" s="56">
        <v>109</v>
      </c>
      <c r="E25" s="56">
        <v>79</v>
      </c>
      <c r="F25" s="56">
        <v>59</v>
      </c>
      <c r="G25" s="51">
        <v>85</v>
      </c>
      <c r="H25" s="56">
        <v>100</v>
      </c>
      <c r="I25" s="56">
        <v>61</v>
      </c>
      <c r="J25" s="56">
        <v>52</v>
      </c>
      <c r="K25" s="56">
        <f>D25+E25+F25+G25+H25+I25+J25</f>
        <v>545</v>
      </c>
      <c r="L25" s="176">
        <f>K25/K26</f>
        <v>0.84496124031007747</v>
      </c>
    </row>
    <row r="26" spans="2:13" ht="17.45" customHeight="1" thickBot="1" x14ac:dyDescent="0.3">
      <c r="B26" s="184"/>
      <c r="C26" s="182"/>
      <c r="D26" s="57">
        <v>109</v>
      </c>
      <c r="E26" s="57">
        <v>97</v>
      </c>
      <c r="F26" s="57">
        <v>75</v>
      </c>
      <c r="G26" s="52">
        <v>92</v>
      </c>
      <c r="H26" s="57">
        <v>122</v>
      </c>
      <c r="I26" s="57">
        <v>75</v>
      </c>
      <c r="J26" s="57">
        <v>75</v>
      </c>
      <c r="K26" s="59">
        <f>D26+E26+F26+G26+H26+I26+J26</f>
        <v>645</v>
      </c>
      <c r="L26" s="177"/>
      <c r="M26" s="25" t="s">
        <v>47</v>
      </c>
    </row>
    <row r="27" spans="2:13" ht="17.45" customHeight="1" x14ac:dyDescent="0.25"/>
    <row r="28" spans="2:13" ht="17.45" customHeight="1" x14ac:dyDescent="0.25"/>
  </sheetData>
  <mergeCells count="35">
    <mergeCell ref="B13:B14"/>
    <mergeCell ref="E8:E10"/>
    <mergeCell ref="D8:D10"/>
    <mergeCell ref="C8:C10"/>
    <mergeCell ref="B11:B12"/>
    <mergeCell ref="C11:C12"/>
    <mergeCell ref="B8:B10"/>
    <mergeCell ref="B15:B16"/>
    <mergeCell ref="C17:C18"/>
    <mergeCell ref="B17:B18"/>
    <mergeCell ref="B25:B26"/>
    <mergeCell ref="B23:B24"/>
    <mergeCell ref="B21:B22"/>
    <mergeCell ref="B19:B20"/>
    <mergeCell ref="C23:C24"/>
    <mergeCell ref="L25:L26"/>
    <mergeCell ref="C25:C26"/>
    <mergeCell ref="L23:L24"/>
    <mergeCell ref="L21:L22"/>
    <mergeCell ref="C21:C22"/>
    <mergeCell ref="L19:L20"/>
    <mergeCell ref="C19:C20"/>
    <mergeCell ref="L13:L14"/>
    <mergeCell ref="C15:C16"/>
    <mergeCell ref="C13:C14"/>
    <mergeCell ref="K8:K10"/>
    <mergeCell ref="L17:L18"/>
    <mergeCell ref="F8:F10"/>
    <mergeCell ref="G8:G10"/>
    <mergeCell ref="H8:H10"/>
    <mergeCell ref="L8:L10"/>
    <mergeCell ref="I8:I10"/>
    <mergeCell ref="J8:J10"/>
    <mergeCell ref="L11:L12"/>
    <mergeCell ref="L15:L16"/>
  </mergeCells>
  <phoneticPr fontId="0" type="noConversion"/>
  <pageMargins left="0.49" right="0.25" top="0.14000000000000001" bottom="0.11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35"/>
  <sheetViews>
    <sheetView topLeftCell="A10" workbookViewId="0">
      <selection activeCell="AG12" sqref="AG12:AG13"/>
    </sheetView>
  </sheetViews>
  <sheetFormatPr defaultColWidth="9.140625" defaultRowHeight="15" x14ac:dyDescent="0.25"/>
  <cols>
    <col min="1" max="1" width="4.42578125" style="25" customWidth="1"/>
    <col min="2" max="2" width="27.85546875" style="25" customWidth="1"/>
    <col min="3" max="3" width="2.28515625" style="26" customWidth="1"/>
    <col min="4" max="4" width="2.28515625" style="27" customWidth="1"/>
    <col min="5" max="5" width="2.28515625" style="28" customWidth="1"/>
    <col min="6" max="6" width="2.28515625" style="26" customWidth="1"/>
    <col min="7" max="7" width="2.28515625" style="27" customWidth="1"/>
    <col min="8" max="8" width="2.28515625" style="28" customWidth="1"/>
    <col min="9" max="9" width="2.28515625" style="26" customWidth="1"/>
    <col min="10" max="10" width="2.28515625" style="27" customWidth="1"/>
    <col min="11" max="11" width="2.28515625" style="28" customWidth="1"/>
    <col min="12" max="12" width="2.28515625" style="26" customWidth="1"/>
    <col min="13" max="13" width="2.28515625" style="27" customWidth="1"/>
    <col min="14" max="14" width="2.28515625" style="28" customWidth="1"/>
    <col min="15" max="15" width="2.28515625" style="26" customWidth="1"/>
    <col min="16" max="16" width="2.28515625" style="27" customWidth="1"/>
    <col min="17" max="17" width="2.28515625" style="28" customWidth="1"/>
    <col min="18" max="18" width="2.28515625" style="26" customWidth="1"/>
    <col min="19" max="19" width="2.28515625" style="27" customWidth="1"/>
    <col min="20" max="20" width="2.28515625" style="28" customWidth="1"/>
    <col min="21" max="22" width="2.28515625" style="27" customWidth="1"/>
    <col min="23" max="23" width="2.28515625" style="28" customWidth="1"/>
    <col min="24" max="24" width="2.28515625" style="26" customWidth="1"/>
    <col min="25" max="25" width="2.28515625" style="27" customWidth="1"/>
    <col min="26" max="26" width="2.28515625" style="28" customWidth="1"/>
    <col min="27" max="27" width="7.85546875" style="60" customWidth="1"/>
    <col min="28" max="28" width="8.5703125" style="25" customWidth="1"/>
    <col min="29" max="29" width="5.140625" style="25" customWidth="1"/>
    <col min="30" max="30" width="5.42578125" style="25" customWidth="1"/>
    <col min="31" max="31" width="5.28515625" style="25" customWidth="1"/>
    <col min="32" max="32" width="4.7109375" style="25" customWidth="1"/>
    <col min="33" max="33" width="9.140625" style="25"/>
    <col min="34" max="34" width="10" style="25" customWidth="1"/>
    <col min="35" max="16384" width="9.140625" style="25"/>
  </cols>
  <sheetData>
    <row r="1" spans="1:34" ht="19.5" x14ac:dyDescent="0.25">
      <c r="N1" s="33"/>
      <c r="P1" s="13"/>
      <c r="Q1" s="13" t="s">
        <v>15</v>
      </c>
    </row>
    <row r="2" spans="1:34" ht="19.5" x14ac:dyDescent="0.25">
      <c r="N2" s="33"/>
      <c r="P2" s="13"/>
      <c r="Q2" s="13" t="s">
        <v>16</v>
      </c>
    </row>
    <row r="3" spans="1:34" ht="19.5" x14ac:dyDescent="0.25">
      <c r="N3" s="33"/>
      <c r="P3" s="13"/>
      <c r="Q3" s="77" t="s">
        <v>38</v>
      </c>
    </row>
    <row r="4" spans="1:34" ht="19.5" x14ac:dyDescent="0.25">
      <c r="Q4" s="13" t="s">
        <v>37</v>
      </c>
    </row>
    <row r="5" spans="1:34" ht="27" x14ac:dyDescent="0.25">
      <c r="N5" s="34"/>
      <c r="P5" s="14"/>
      <c r="Q5" s="14" t="s">
        <v>17</v>
      </c>
    </row>
    <row r="6" spans="1:34" ht="20.25" customHeight="1" thickBot="1" x14ac:dyDescent="0.3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15" t="s">
        <v>51</v>
      </c>
      <c r="T6" s="24"/>
      <c r="U6" s="15"/>
      <c r="V6" s="24"/>
      <c r="W6" s="24"/>
      <c r="X6" s="24"/>
      <c r="Y6" s="24"/>
      <c r="Z6" s="24"/>
      <c r="AA6" s="15"/>
      <c r="AB6" s="24"/>
      <c r="AC6" s="24"/>
      <c r="AD6" s="24"/>
      <c r="AE6" s="24"/>
      <c r="AF6" s="24"/>
      <c r="AG6" s="24"/>
      <c r="AH6" s="24"/>
    </row>
    <row r="7" spans="1:34" ht="21" thickBot="1" x14ac:dyDescent="0.35">
      <c r="A7" s="186" t="s">
        <v>52</v>
      </c>
      <c r="B7" s="187"/>
      <c r="C7" s="188"/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90"/>
      <c r="O7" s="188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190"/>
      <c r="AA7" s="78"/>
      <c r="AB7" s="78"/>
      <c r="AC7" s="186" t="s">
        <v>48</v>
      </c>
      <c r="AD7" s="202"/>
      <c r="AE7" s="202"/>
      <c r="AF7" s="202"/>
      <c r="AG7" s="187"/>
    </row>
    <row r="8" spans="1:34" ht="20.100000000000001" customHeight="1" x14ac:dyDescent="0.25">
      <c r="A8" s="183" t="s">
        <v>0</v>
      </c>
      <c r="B8" s="183" t="s">
        <v>1</v>
      </c>
      <c r="C8" s="191">
        <v>1</v>
      </c>
      <c r="D8" s="192"/>
      <c r="E8" s="193"/>
      <c r="F8" s="191">
        <v>2</v>
      </c>
      <c r="G8" s="192"/>
      <c r="H8" s="193"/>
      <c r="I8" s="191">
        <v>3</v>
      </c>
      <c r="J8" s="192"/>
      <c r="K8" s="193"/>
      <c r="L8" s="191">
        <v>4</v>
      </c>
      <c r="M8" s="192"/>
      <c r="N8" s="193"/>
      <c r="O8" s="191">
        <v>5</v>
      </c>
      <c r="P8" s="192"/>
      <c r="Q8" s="193"/>
      <c r="R8" s="191">
        <v>6</v>
      </c>
      <c r="S8" s="192"/>
      <c r="T8" s="193"/>
      <c r="U8" s="191">
        <v>7</v>
      </c>
      <c r="V8" s="192"/>
      <c r="W8" s="193"/>
      <c r="X8" s="191">
        <v>8</v>
      </c>
      <c r="Y8" s="192"/>
      <c r="Z8" s="193"/>
      <c r="AA8" s="183" t="s">
        <v>4</v>
      </c>
      <c r="AB8" s="183" t="s">
        <v>18</v>
      </c>
      <c r="AC8" s="191" t="s">
        <v>14</v>
      </c>
      <c r="AD8" s="193"/>
      <c r="AE8" s="191" t="s">
        <v>3</v>
      </c>
      <c r="AF8" s="193"/>
      <c r="AG8" s="183" t="s">
        <v>2</v>
      </c>
      <c r="AH8" s="223"/>
    </row>
    <row r="9" spans="1:34" ht="20.100000000000001" customHeight="1" thickBot="1" x14ac:dyDescent="0.3">
      <c r="A9" s="184"/>
      <c r="B9" s="184"/>
      <c r="C9" s="194"/>
      <c r="D9" s="195"/>
      <c r="E9" s="196"/>
      <c r="F9" s="194"/>
      <c r="G9" s="195"/>
      <c r="H9" s="196"/>
      <c r="I9" s="194"/>
      <c r="J9" s="195"/>
      <c r="K9" s="196"/>
      <c r="L9" s="194"/>
      <c r="M9" s="195"/>
      <c r="N9" s="196"/>
      <c r="O9" s="194"/>
      <c r="P9" s="195"/>
      <c r="Q9" s="196"/>
      <c r="R9" s="194"/>
      <c r="S9" s="195"/>
      <c r="T9" s="196"/>
      <c r="U9" s="194"/>
      <c r="V9" s="195"/>
      <c r="W9" s="196"/>
      <c r="X9" s="194"/>
      <c r="Y9" s="195"/>
      <c r="Z9" s="196"/>
      <c r="AA9" s="199"/>
      <c r="AB9" s="199"/>
      <c r="AC9" s="194"/>
      <c r="AD9" s="196"/>
      <c r="AE9" s="194"/>
      <c r="AF9" s="196"/>
      <c r="AG9" s="199"/>
      <c r="AH9" s="223"/>
    </row>
    <row r="10" spans="1:34" ht="18" customHeight="1" x14ac:dyDescent="0.25">
      <c r="A10" s="183">
        <v>1</v>
      </c>
      <c r="B10" s="218" t="str">
        <f>Лист1!C11</f>
        <v>«Алтай»                                               ВКО</v>
      </c>
      <c r="C10" s="21"/>
      <c r="D10" s="10"/>
      <c r="E10" s="32"/>
      <c r="F10" s="36">
        <v>3</v>
      </c>
      <c r="G10" s="11" t="s">
        <v>73</v>
      </c>
      <c r="H10" s="37">
        <v>0</v>
      </c>
      <c r="I10" s="36">
        <v>1</v>
      </c>
      <c r="J10" s="11" t="s">
        <v>73</v>
      </c>
      <c r="K10" s="37">
        <v>3</v>
      </c>
      <c r="L10" s="36">
        <v>0</v>
      </c>
      <c r="M10" s="11" t="s">
        <v>73</v>
      </c>
      <c r="N10" s="37">
        <v>3</v>
      </c>
      <c r="O10" s="36">
        <v>2</v>
      </c>
      <c r="P10" s="11" t="s">
        <v>73</v>
      </c>
      <c r="Q10" s="37">
        <v>3</v>
      </c>
      <c r="R10" s="36">
        <v>2</v>
      </c>
      <c r="S10" s="11" t="s">
        <v>73</v>
      </c>
      <c r="T10" s="37">
        <v>3</v>
      </c>
      <c r="U10" s="36">
        <v>0</v>
      </c>
      <c r="V10" s="11" t="s">
        <v>73</v>
      </c>
      <c r="W10" s="37">
        <v>3</v>
      </c>
      <c r="X10" s="36">
        <v>3</v>
      </c>
      <c r="Y10" s="11" t="s">
        <v>73</v>
      </c>
      <c r="Z10" s="37">
        <v>2</v>
      </c>
      <c r="AA10" s="200">
        <f>G11+J11+M11+P11+S11+V11+Y11</f>
        <v>7</v>
      </c>
      <c r="AB10" s="197">
        <v>2</v>
      </c>
      <c r="AC10" s="12">
        <f>F10+I10+L10+O10+R10+U10+X10</f>
        <v>11</v>
      </c>
      <c r="AD10" s="6">
        <f>H10+K10+N10+Q10+T10+W10+Z10</f>
        <v>17</v>
      </c>
      <c r="AE10" s="6">
        <f>Лист1!K11</f>
        <v>594</v>
      </c>
      <c r="AF10" s="7">
        <f>Лист1!K12</f>
        <v>636</v>
      </c>
      <c r="AG10" s="197">
        <v>6</v>
      </c>
      <c r="AH10" s="2"/>
    </row>
    <row r="11" spans="1:34" ht="18" customHeight="1" thickBot="1" x14ac:dyDescent="0.3">
      <c r="A11" s="184"/>
      <c r="B11" s="219"/>
      <c r="C11" s="22"/>
      <c r="D11" s="20"/>
      <c r="E11" s="35"/>
      <c r="F11" s="76"/>
      <c r="G11" s="18">
        <v>3</v>
      </c>
      <c r="H11" s="43"/>
      <c r="I11" s="76"/>
      <c r="J11" s="18">
        <v>0</v>
      </c>
      <c r="K11" s="43"/>
      <c r="L11" s="76"/>
      <c r="M11" s="18">
        <v>0</v>
      </c>
      <c r="N11" s="43"/>
      <c r="O11" s="76"/>
      <c r="P11" s="18">
        <v>1</v>
      </c>
      <c r="Q11" s="43"/>
      <c r="R11" s="76"/>
      <c r="S11" s="18">
        <v>1</v>
      </c>
      <c r="T11" s="43"/>
      <c r="U11" s="76"/>
      <c r="V11" s="18">
        <v>0</v>
      </c>
      <c r="W11" s="43"/>
      <c r="X11" s="76"/>
      <c r="Y11" s="18">
        <v>2</v>
      </c>
      <c r="Z11" s="43"/>
      <c r="AA11" s="201"/>
      <c r="AB11" s="198"/>
      <c r="AC11" s="207">
        <f>AC10/AD10</f>
        <v>0.6470588235294118</v>
      </c>
      <c r="AD11" s="208"/>
      <c r="AE11" s="203">
        <f>AE10/AF10</f>
        <v>0.93396226415094341</v>
      </c>
      <c r="AF11" s="204"/>
      <c r="AG11" s="198"/>
      <c r="AH11" s="2"/>
    </row>
    <row r="12" spans="1:34" ht="22.5" customHeight="1" x14ac:dyDescent="0.25">
      <c r="A12" s="183">
        <v>2</v>
      </c>
      <c r="B12" s="221" t="str">
        <f>Лист1!C13</f>
        <v>«Pavlodar»                                    Павлодарская область</v>
      </c>
      <c r="C12" s="36">
        <f>H10</f>
        <v>0</v>
      </c>
      <c r="D12" s="11" t="str">
        <f>G10</f>
        <v>:</v>
      </c>
      <c r="E12" s="37">
        <f>F10</f>
        <v>3</v>
      </c>
      <c r="F12" s="10"/>
      <c r="G12" s="10"/>
      <c r="H12" s="10"/>
      <c r="I12" s="36">
        <v>2</v>
      </c>
      <c r="J12" s="11" t="s">
        <v>73</v>
      </c>
      <c r="K12" s="37">
        <v>3</v>
      </c>
      <c r="L12" s="36">
        <v>0</v>
      </c>
      <c r="M12" s="11" t="s">
        <v>73</v>
      </c>
      <c r="N12" s="37">
        <v>3</v>
      </c>
      <c r="O12" s="36">
        <v>3</v>
      </c>
      <c r="P12" s="11" t="s">
        <v>73</v>
      </c>
      <c r="Q12" s="37">
        <v>1</v>
      </c>
      <c r="R12" s="36">
        <v>0</v>
      </c>
      <c r="S12" s="11" t="s">
        <v>73</v>
      </c>
      <c r="T12" s="37">
        <v>3</v>
      </c>
      <c r="U12" s="36">
        <v>0</v>
      </c>
      <c r="V12" s="11" t="s">
        <v>73</v>
      </c>
      <c r="W12" s="37">
        <v>3</v>
      </c>
      <c r="X12" s="36">
        <v>3</v>
      </c>
      <c r="Y12" s="11" t="s">
        <v>73</v>
      </c>
      <c r="Z12" s="37">
        <v>0</v>
      </c>
      <c r="AA12" s="200">
        <f>D13+J13+M13+P13+S13+V13+Y13</f>
        <v>7</v>
      </c>
      <c r="AB12" s="197">
        <v>2</v>
      </c>
      <c r="AC12" s="12">
        <f>C12+I12+L12+O12+R12+U12+X12</f>
        <v>8</v>
      </c>
      <c r="AD12" s="6">
        <f>E12+K12+N12+Q12+T12+W12+Z12</f>
        <v>16</v>
      </c>
      <c r="AE12" s="6">
        <f>Лист1!K13</f>
        <v>494</v>
      </c>
      <c r="AF12" s="7">
        <f>Лист1!K14</f>
        <v>561</v>
      </c>
      <c r="AG12" s="197">
        <v>7</v>
      </c>
      <c r="AH12" s="2"/>
    </row>
    <row r="13" spans="1:34" ht="19.5" customHeight="1" thickBot="1" x14ac:dyDescent="0.3">
      <c r="A13" s="199"/>
      <c r="B13" s="222"/>
      <c r="C13" s="38"/>
      <c r="D13" s="19">
        <v>0</v>
      </c>
      <c r="E13" s="39"/>
      <c r="F13" s="17"/>
      <c r="G13" s="17"/>
      <c r="H13" s="17"/>
      <c r="I13" s="76"/>
      <c r="J13" s="18">
        <v>1</v>
      </c>
      <c r="K13" s="43"/>
      <c r="L13" s="76"/>
      <c r="M13" s="18">
        <v>0</v>
      </c>
      <c r="N13" s="43"/>
      <c r="O13" s="76"/>
      <c r="P13" s="18">
        <v>3</v>
      </c>
      <c r="Q13" s="43"/>
      <c r="R13" s="76"/>
      <c r="S13" s="18">
        <v>0</v>
      </c>
      <c r="T13" s="43"/>
      <c r="U13" s="76"/>
      <c r="V13" s="18">
        <v>0</v>
      </c>
      <c r="W13" s="43"/>
      <c r="X13" s="76"/>
      <c r="Y13" s="18">
        <v>3</v>
      </c>
      <c r="Z13" s="43"/>
      <c r="AA13" s="201"/>
      <c r="AB13" s="198"/>
      <c r="AC13" s="209">
        <f>AC12/AD12</f>
        <v>0.5</v>
      </c>
      <c r="AD13" s="210"/>
      <c r="AE13" s="205">
        <f>AE12/AF12</f>
        <v>0.88057040998217473</v>
      </c>
      <c r="AF13" s="206"/>
      <c r="AG13" s="198"/>
      <c r="AH13" s="2"/>
    </row>
    <row r="14" spans="1:34" ht="23.25" customHeight="1" x14ac:dyDescent="0.25">
      <c r="A14" s="183">
        <v>3</v>
      </c>
      <c r="B14" s="218" t="str">
        <f>Лист1!C15</f>
        <v>«Буревестник Алматы»                        г.Алматы</v>
      </c>
      <c r="C14" s="36">
        <f>K10</f>
        <v>3</v>
      </c>
      <c r="D14" s="11" t="str">
        <f>J10</f>
        <v>:</v>
      </c>
      <c r="E14" s="37">
        <f>I10</f>
        <v>1</v>
      </c>
      <c r="F14" s="11">
        <f>K12</f>
        <v>3</v>
      </c>
      <c r="G14" s="11" t="str">
        <f>J12</f>
        <v>:</v>
      </c>
      <c r="H14" s="11">
        <f>I12</f>
        <v>2</v>
      </c>
      <c r="I14" s="40"/>
      <c r="J14" s="10"/>
      <c r="K14" s="41"/>
      <c r="L14" s="36">
        <v>0</v>
      </c>
      <c r="M14" s="11" t="s">
        <v>73</v>
      </c>
      <c r="N14" s="37">
        <v>3</v>
      </c>
      <c r="O14" s="36">
        <v>3</v>
      </c>
      <c r="P14" s="11" t="s">
        <v>73</v>
      </c>
      <c r="Q14" s="37">
        <v>2</v>
      </c>
      <c r="R14" s="36">
        <v>2</v>
      </c>
      <c r="S14" s="11" t="s">
        <v>73</v>
      </c>
      <c r="T14" s="37">
        <v>3</v>
      </c>
      <c r="U14" s="36">
        <v>0</v>
      </c>
      <c r="V14" s="11" t="s">
        <v>73</v>
      </c>
      <c r="W14" s="37">
        <v>3</v>
      </c>
      <c r="X14" s="36">
        <v>3</v>
      </c>
      <c r="Y14" s="11" t="s">
        <v>73</v>
      </c>
      <c r="Z14" s="37">
        <v>1</v>
      </c>
      <c r="AA14" s="200">
        <f>D15+G15+M15+P15+S15+V15+Y15</f>
        <v>11</v>
      </c>
      <c r="AB14" s="197">
        <v>4</v>
      </c>
      <c r="AC14" s="16">
        <f>C14+F14+L14+O14+R14+U14+X14</f>
        <v>14</v>
      </c>
      <c r="AD14" s="8">
        <f>E14+H14+N14+Q14+T14+W14+Z14</f>
        <v>15</v>
      </c>
      <c r="AE14" s="8">
        <f>Лист1!K15</f>
        <v>637</v>
      </c>
      <c r="AF14" s="9">
        <f>Лист1!K16</f>
        <v>626</v>
      </c>
      <c r="AG14" s="197">
        <v>4</v>
      </c>
      <c r="AH14" s="2"/>
    </row>
    <row r="15" spans="1:34" ht="20.25" customHeight="1" thickBot="1" x14ac:dyDescent="0.3">
      <c r="A15" s="199"/>
      <c r="B15" s="220"/>
      <c r="C15" s="42"/>
      <c r="D15" s="18">
        <v>3</v>
      </c>
      <c r="E15" s="43"/>
      <c r="F15" s="19"/>
      <c r="G15" s="19">
        <v>2</v>
      </c>
      <c r="H15" s="19"/>
      <c r="I15" s="47"/>
      <c r="J15" s="17"/>
      <c r="K15" s="48"/>
      <c r="L15" s="76"/>
      <c r="M15" s="18">
        <v>0</v>
      </c>
      <c r="N15" s="43"/>
      <c r="O15" s="76"/>
      <c r="P15" s="18">
        <v>2</v>
      </c>
      <c r="Q15" s="43"/>
      <c r="R15" s="76"/>
      <c r="S15" s="18">
        <v>1</v>
      </c>
      <c r="T15" s="43"/>
      <c r="U15" s="76"/>
      <c r="V15" s="18">
        <v>0</v>
      </c>
      <c r="W15" s="43"/>
      <c r="X15" s="76"/>
      <c r="Y15" s="18">
        <v>3</v>
      </c>
      <c r="Z15" s="43"/>
      <c r="AA15" s="201"/>
      <c r="AB15" s="198"/>
      <c r="AC15" s="207">
        <f>AC14/AD14</f>
        <v>0.93333333333333335</v>
      </c>
      <c r="AD15" s="208"/>
      <c r="AE15" s="203">
        <f>AE14/AF14</f>
        <v>1.0175718849840256</v>
      </c>
      <c r="AF15" s="204"/>
      <c r="AG15" s="198"/>
      <c r="AH15" s="2"/>
    </row>
    <row r="16" spans="1:34" ht="18" customHeight="1" x14ac:dyDescent="0.25">
      <c r="A16" s="183">
        <v>4</v>
      </c>
      <c r="B16" s="218" t="str">
        <f>Лист1!C17</f>
        <v>«Есиль СК»                                       СКО</v>
      </c>
      <c r="C16" s="36">
        <f>N10</f>
        <v>3</v>
      </c>
      <c r="D16" s="11" t="str">
        <f>M10</f>
        <v>:</v>
      </c>
      <c r="E16" s="37">
        <f>L10</f>
        <v>0</v>
      </c>
      <c r="F16" s="36">
        <f>N12</f>
        <v>3</v>
      </c>
      <c r="G16" s="11" t="str">
        <f>M12</f>
        <v>:</v>
      </c>
      <c r="H16" s="37">
        <f>L12</f>
        <v>0</v>
      </c>
      <c r="I16" s="11">
        <v>3</v>
      </c>
      <c r="J16" s="11" t="s">
        <v>73</v>
      </c>
      <c r="K16" s="11">
        <f>L14</f>
        <v>0</v>
      </c>
      <c r="L16" s="40"/>
      <c r="M16" s="10"/>
      <c r="N16" s="41"/>
      <c r="O16" s="36">
        <v>1</v>
      </c>
      <c r="P16" s="11" t="s">
        <v>73</v>
      </c>
      <c r="Q16" s="37">
        <v>3</v>
      </c>
      <c r="R16" s="36">
        <v>3</v>
      </c>
      <c r="S16" s="11" t="s">
        <v>73</v>
      </c>
      <c r="T16" s="37">
        <v>1</v>
      </c>
      <c r="U16" s="36">
        <v>0</v>
      </c>
      <c r="V16" s="11" t="s">
        <v>73</v>
      </c>
      <c r="W16" s="37">
        <v>3</v>
      </c>
      <c r="X16" s="36">
        <v>3</v>
      </c>
      <c r="Y16" s="11" t="s">
        <v>73</v>
      </c>
      <c r="Z16" s="37">
        <v>0</v>
      </c>
      <c r="AA16" s="200">
        <f>D17+G17+J17+P17+S17+V17+Y17</f>
        <v>15</v>
      </c>
      <c r="AB16" s="197">
        <v>5</v>
      </c>
      <c r="AC16" s="12">
        <f>C16+F16+I16+O16+R16+U16+X16</f>
        <v>16</v>
      </c>
      <c r="AD16" s="6">
        <f>E16+H16+K16+Q16+T16+W16+Z16</f>
        <v>7</v>
      </c>
      <c r="AE16" s="6">
        <f>Лист1!K17</f>
        <v>553</v>
      </c>
      <c r="AF16" s="7">
        <f>Лист1!K18</f>
        <v>489</v>
      </c>
      <c r="AG16" s="197">
        <v>2</v>
      </c>
      <c r="AH16" s="2"/>
    </row>
    <row r="17" spans="1:36" ht="18" customHeight="1" thickBot="1" x14ac:dyDescent="0.3">
      <c r="A17" s="199"/>
      <c r="B17" s="219"/>
      <c r="C17" s="38"/>
      <c r="D17" s="19">
        <v>3</v>
      </c>
      <c r="E17" s="39"/>
      <c r="F17" s="38"/>
      <c r="G17" s="19">
        <v>3</v>
      </c>
      <c r="H17" s="39"/>
      <c r="I17" s="19"/>
      <c r="J17" s="19">
        <v>3</v>
      </c>
      <c r="K17" s="19"/>
      <c r="L17" s="44"/>
      <c r="M17" s="20"/>
      <c r="N17" s="45"/>
      <c r="O17" s="76"/>
      <c r="P17" s="18">
        <v>0</v>
      </c>
      <c r="Q17" s="43"/>
      <c r="R17" s="76"/>
      <c r="S17" s="18">
        <v>3</v>
      </c>
      <c r="T17" s="43"/>
      <c r="U17" s="76"/>
      <c r="V17" s="18">
        <v>0</v>
      </c>
      <c r="W17" s="43"/>
      <c r="X17" s="76"/>
      <c r="Y17" s="18">
        <v>3</v>
      </c>
      <c r="Z17" s="43"/>
      <c r="AA17" s="201"/>
      <c r="AB17" s="198"/>
      <c r="AC17" s="209">
        <f>AC16/AD16</f>
        <v>2.2857142857142856</v>
      </c>
      <c r="AD17" s="217"/>
      <c r="AE17" s="205">
        <f>AE16/AF16</f>
        <v>1.130879345603272</v>
      </c>
      <c r="AF17" s="206"/>
      <c r="AG17" s="198"/>
      <c r="AH17" s="2"/>
    </row>
    <row r="18" spans="1:36" ht="18" customHeight="1" x14ac:dyDescent="0.25">
      <c r="A18" s="183">
        <v>5</v>
      </c>
      <c r="B18" s="218" t="str">
        <f>Лист1!C19</f>
        <v>«Мангыстау»                          Мангыстауская область</v>
      </c>
      <c r="C18" s="36">
        <f>Q10</f>
        <v>3</v>
      </c>
      <c r="D18" s="11" t="str">
        <f>P10</f>
        <v>:</v>
      </c>
      <c r="E18" s="37">
        <f>O10</f>
        <v>2</v>
      </c>
      <c r="F18" s="36">
        <f>Q12</f>
        <v>1</v>
      </c>
      <c r="G18" s="11" t="str">
        <f>P12</f>
        <v>:</v>
      </c>
      <c r="H18" s="37">
        <f>O12</f>
        <v>3</v>
      </c>
      <c r="I18" s="36">
        <f>Q14</f>
        <v>2</v>
      </c>
      <c r="J18" s="11" t="str">
        <f>P14</f>
        <v>:</v>
      </c>
      <c r="K18" s="37">
        <f>O14</f>
        <v>3</v>
      </c>
      <c r="L18" s="36">
        <f>Q16</f>
        <v>3</v>
      </c>
      <c r="M18" s="11" t="str">
        <f>P16</f>
        <v>:</v>
      </c>
      <c r="N18" s="37">
        <f>O16</f>
        <v>1</v>
      </c>
      <c r="O18" s="46"/>
      <c r="P18" s="46"/>
      <c r="Q18" s="46"/>
      <c r="R18" s="36">
        <v>0</v>
      </c>
      <c r="S18" s="11" t="s">
        <v>73</v>
      </c>
      <c r="T18" s="37">
        <v>3</v>
      </c>
      <c r="U18" s="36">
        <v>0</v>
      </c>
      <c r="V18" s="11" t="s">
        <v>73</v>
      </c>
      <c r="W18" s="37">
        <v>3</v>
      </c>
      <c r="X18" s="36">
        <v>3</v>
      </c>
      <c r="Y18" s="11" t="s">
        <v>73</v>
      </c>
      <c r="Z18" s="37">
        <v>0</v>
      </c>
      <c r="AA18" s="200">
        <f>D19+G19+J19+M19+S19+V19+Y19</f>
        <v>9</v>
      </c>
      <c r="AB18" s="197">
        <v>3</v>
      </c>
      <c r="AC18" s="16">
        <f>C18+F18+I18+L18+R18+U18+X18</f>
        <v>12</v>
      </c>
      <c r="AD18" s="8">
        <f>E18+H18+K18+N18+T18+W18+Z18</f>
        <v>15</v>
      </c>
      <c r="AE18" s="8">
        <f>Лист1!K19</f>
        <v>592</v>
      </c>
      <c r="AF18" s="9">
        <f>Лист1!K20</f>
        <v>616</v>
      </c>
      <c r="AG18" s="197">
        <v>5</v>
      </c>
      <c r="AH18" s="3"/>
    </row>
    <row r="19" spans="1:36" ht="18" customHeight="1" thickBot="1" x14ac:dyDescent="0.3">
      <c r="A19" s="199"/>
      <c r="B19" s="220"/>
      <c r="C19" s="38"/>
      <c r="D19" s="19">
        <v>2</v>
      </c>
      <c r="E19" s="39"/>
      <c r="F19" s="38"/>
      <c r="G19" s="19">
        <v>0</v>
      </c>
      <c r="H19" s="39"/>
      <c r="I19" s="38"/>
      <c r="J19" s="19">
        <v>1</v>
      </c>
      <c r="K19" s="39"/>
      <c r="L19" s="38"/>
      <c r="M19" s="19">
        <v>3</v>
      </c>
      <c r="N19" s="39"/>
      <c r="O19" s="20"/>
      <c r="P19" s="20"/>
      <c r="Q19" s="20"/>
      <c r="R19" s="76"/>
      <c r="S19" s="18">
        <v>0</v>
      </c>
      <c r="T19" s="43"/>
      <c r="U19" s="76"/>
      <c r="V19" s="18">
        <v>0</v>
      </c>
      <c r="W19" s="43"/>
      <c r="X19" s="76"/>
      <c r="Y19" s="18">
        <v>3</v>
      </c>
      <c r="Z19" s="43"/>
      <c r="AA19" s="201"/>
      <c r="AB19" s="198"/>
      <c r="AC19" s="207">
        <f>AC18/AD18</f>
        <v>0.8</v>
      </c>
      <c r="AD19" s="208"/>
      <c r="AE19" s="203">
        <f>AE18/AF18</f>
        <v>0.96103896103896103</v>
      </c>
      <c r="AF19" s="204"/>
      <c r="AG19" s="198"/>
      <c r="AH19" s="29"/>
      <c r="AI19" s="5"/>
    </row>
    <row r="20" spans="1:36" ht="18" customHeight="1" x14ac:dyDescent="0.25">
      <c r="A20" s="183">
        <v>6</v>
      </c>
      <c r="B20" s="218" t="str">
        <f>Лист1!C21</f>
        <v>«Тараз»                                               Жамбылская область</v>
      </c>
      <c r="C20" s="36">
        <f>T10</f>
        <v>3</v>
      </c>
      <c r="D20" s="11" t="str">
        <f>S10</f>
        <v>:</v>
      </c>
      <c r="E20" s="37">
        <f>R10</f>
        <v>2</v>
      </c>
      <c r="F20" s="36">
        <f>T12</f>
        <v>3</v>
      </c>
      <c r="G20" s="11" t="str">
        <f>S12</f>
        <v>:</v>
      </c>
      <c r="H20" s="37">
        <f>R12</f>
        <v>0</v>
      </c>
      <c r="I20" s="36">
        <f>T14</f>
        <v>3</v>
      </c>
      <c r="J20" s="11" t="str">
        <f>S14</f>
        <v>:</v>
      </c>
      <c r="K20" s="37">
        <f>R14</f>
        <v>2</v>
      </c>
      <c r="L20" s="36">
        <f>T16</f>
        <v>1</v>
      </c>
      <c r="M20" s="11" t="str">
        <f>S16</f>
        <v>:</v>
      </c>
      <c r="N20" s="37">
        <f>R16</f>
        <v>3</v>
      </c>
      <c r="O20" s="36">
        <v>3</v>
      </c>
      <c r="P20" s="11" t="s">
        <v>73</v>
      </c>
      <c r="Q20" s="37">
        <f>R18</f>
        <v>0</v>
      </c>
      <c r="R20" s="40"/>
      <c r="S20" s="10"/>
      <c r="T20" s="41"/>
      <c r="U20" s="36">
        <v>2</v>
      </c>
      <c r="V20" s="11" t="s">
        <v>73</v>
      </c>
      <c r="W20" s="37">
        <v>3</v>
      </c>
      <c r="X20" s="36">
        <v>3</v>
      </c>
      <c r="Y20" s="11" t="s">
        <v>73</v>
      </c>
      <c r="Z20" s="37">
        <v>1</v>
      </c>
      <c r="AA20" s="200">
        <f>D21+G21+J21+M21+P21+V21+Y21</f>
        <v>14</v>
      </c>
      <c r="AB20" s="197">
        <v>5</v>
      </c>
      <c r="AC20" s="12">
        <f>C20+F20+I20+L20+O20+U20+X20</f>
        <v>18</v>
      </c>
      <c r="AD20" s="6">
        <f>E20+H20+K20+N20+Q20+W20+Z20</f>
        <v>11</v>
      </c>
      <c r="AE20" s="6">
        <f>Лист1!K21</f>
        <v>646</v>
      </c>
      <c r="AF20" s="7">
        <f>Лист1!K22</f>
        <v>600</v>
      </c>
      <c r="AG20" s="197">
        <v>3</v>
      </c>
      <c r="AH20" s="30"/>
      <c r="AI20" s="5"/>
      <c r="AJ20" s="30"/>
    </row>
    <row r="21" spans="1:36" ht="18" customHeight="1" thickBot="1" x14ac:dyDescent="0.3">
      <c r="A21" s="199"/>
      <c r="B21" s="220"/>
      <c r="C21" s="38"/>
      <c r="D21" s="19">
        <v>2</v>
      </c>
      <c r="E21" s="39"/>
      <c r="F21" s="38"/>
      <c r="G21" s="19">
        <v>3</v>
      </c>
      <c r="H21" s="39"/>
      <c r="I21" s="38"/>
      <c r="J21" s="19">
        <v>2</v>
      </c>
      <c r="K21" s="39"/>
      <c r="L21" s="38"/>
      <c r="M21" s="19">
        <v>0</v>
      </c>
      <c r="N21" s="39"/>
      <c r="O21" s="38"/>
      <c r="P21" s="19">
        <v>3</v>
      </c>
      <c r="Q21" s="39"/>
      <c r="R21" s="47"/>
      <c r="S21" s="17"/>
      <c r="T21" s="48"/>
      <c r="U21" s="76"/>
      <c r="V21" s="18">
        <v>1</v>
      </c>
      <c r="W21" s="43"/>
      <c r="X21" s="76"/>
      <c r="Y21" s="18">
        <v>3</v>
      </c>
      <c r="Z21" s="43"/>
      <c r="AA21" s="201"/>
      <c r="AB21" s="198"/>
      <c r="AC21" s="211">
        <f>AC20/AD20</f>
        <v>1.6363636363636365</v>
      </c>
      <c r="AD21" s="212"/>
      <c r="AE21" s="205">
        <f>AE20/AF20</f>
        <v>1.0766666666666667</v>
      </c>
      <c r="AF21" s="206"/>
      <c r="AG21" s="198"/>
    </row>
    <row r="22" spans="1:36" ht="18" customHeight="1" x14ac:dyDescent="0.25">
      <c r="A22" s="183">
        <v>7</v>
      </c>
      <c r="B22" s="218" t="str">
        <f>Лист1!C23</f>
        <v>«Атырау»                                               Атырауская область</v>
      </c>
      <c r="C22" s="36">
        <f>W10</f>
        <v>3</v>
      </c>
      <c r="D22" s="11" t="str">
        <f>V10</f>
        <v>:</v>
      </c>
      <c r="E22" s="37">
        <f>U10</f>
        <v>0</v>
      </c>
      <c r="F22" s="36">
        <v>3</v>
      </c>
      <c r="G22" s="11" t="s">
        <v>73</v>
      </c>
      <c r="H22" s="37">
        <f>U12</f>
        <v>0</v>
      </c>
      <c r="I22" s="36">
        <f>W14</f>
        <v>3</v>
      </c>
      <c r="J22" s="11" t="str">
        <f>V14</f>
        <v>:</v>
      </c>
      <c r="K22" s="37">
        <f>U14</f>
        <v>0</v>
      </c>
      <c r="L22" s="36">
        <f>W16</f>
        <v>3</v>
      </c>
      <c r="M22" s="11" t="str">
        <f>V16</f>
        <v>:</v>
      </c>
      <c r="N22" s="37">
        <f>U16</f>
        <v>0</v>
      </c>
      <c r="O22" s="36">
        <f>W18</f>
        <v>3</v>
      </c>
      <c r="P22" s="11" t="str">
        <f>V18</f>
        <v>:</v>
      </c>
      <c r="Q22" s="37">
        <f>U18</f>
        <v>0</v>
      </c>
      <c r="R22" s="36">
        <v>3</v>
      </c>
      <c r="S22" s="11" t="s">
        <v>73</v>
      </c>
      <c r="T22" s="37">
        <v>2</v>
      </c>
      <c r="U22" s="10"/>
      <c r="V22" s="10"/>
      <c r="W22" s="10"/>
      <c r="X22" s="36">
        <v>3</v>
      </c>
      <c r="Y22" s="11" t="s">
        <v>73</v>
      </c>
      <c r="Z22" s="37">
        <v>2</v>
      </c>
      <c r="AA22" s="197">
        <f>D23+G23+J23+M23+P23+S23+Y23</f>
        <v>19</v>
      </c>
      <c r="AB22" s="197">
        <v>7</v>
      </c>
      <c r="AC22" s="12">
        <f>C22+F22+I22+L22+O22+R22+X22</f>
        <v>21</v>
      </c>
      <c r="AD22" s="49">
        <f>E22+H22+K22+N22+Q22+T22+Z22</f>
        <v>4</v>
      </c>
      <c r="AE22" s="8">
        <f>Лист1!K23</f>
        <v>600</v>
      </c>
      <c r="AF22" s="9">
        <f>Лист1!K24</f>
        <v>488</v>
      </c>
      <c r="AG22" s="197">
        <v>1</v>
      </c>
    </row>
    <row r="23" spans="1:36" ht="18" customHeight="1" thickBot="1" x14ac:dyDescent="0.3">
      <c r="A23" s="199"/>
      <c r="B23" s="220"/>
      <c r="C23" s="38"/>
      <c r="D23" s="19">
        <v>3</v>
      </c>
      <c r="E23" s="39"/>
      <c r="F23" s="38"/>
      <c r="G23" s="19">
        <v>3</v>
      </c>
      <c r="H23" s="39"/>
      <c r="I23" s="38"/>
      <c r="J23" s="19">
        <v>3</v>
      </c>
      <c r="K23" s="39"/>
      <c r="L23" s="38"/>
      <c r="M23" s="19">
        <v>3</v>
      </c>
      <c r="N23" s="39"/>
      <c r="O23" s="38"/>
      <c r="P23" s="19">
        <v>3</v>
      </c>
      <c r="Q23" s="39"/>
      <c r="R23" s="38"/>
      <c r="S23" s="19">
        <v>2</v>
      </c>
      <c r="T23" s="39"/>
      <c r="U23" s="20"/>
      <c r="V23" s="20"/>
      <c r="W23" s="20"/>
      <c r="X23" s="76"/>
      <c r="Y23" s="18">
        <v>2</v>
      </c>
      <c r="Z23" s="43"/>
      <c r="AA23" s="198"/>
      <c r="AB23" s="198"/>
      <c r="AC23" s="209">
        <f>AC22/AD22</f>
        <v>5.25</v>
      </c>
      <c r="AD23" s="217"/>
      <c r="AE23" s="203">
        <f>AE22/AF22</f>
        <v>1.2295081967213115</v>
      </c>
      <c r="AF23" s="204"/>
      <c r="AG23" s="198"/>
    </row>
    <row r="24" spans="1:36" ht="18" customHeight="1" x14ac:dyDescent="0.25">
      <c r="A24" s="183">
        <v>8</v>
      </c>
      <c r="B24" s="218" t="str">
        <f>Лист1!C25</f>
        <v>«Ушкын-Кокшетау»                       Акмолинская область</v>
      </c>
      <c r="C24" s="36">
        <f>Z10</f>
        <v>2</v>
      </c>
      <c r="D24" s="11" t="str">
        <f>Y10</f>
        <v>:</v>
      </c>
      <c r="E24" s="37">
        <f>X10</f>
        <v>3</v>
      </c>
      <c r="F24" s="36">
        <f>Z12</f>
        <v>0</v>
      </c>
      <c r="G24" s="11" t="str">
        <f>Y12</f>
        <v>:</v>
      </c>
      <c r="H24" s="37">
        <f>X12</f>
        <v>3</v>
      </c>
      <c r="I24" s="36">
        <f>Z14</f>
        <v>1</v>
      </c>
      <c r="J24" s="11" t="str">
        <f>Y14</f>
        <v>:</v>
      </c>
      <c r="K24" s="37">
        <f>X14</f>
        <v>3</v>
      </c>
      <c r="L24" s="36">
        <f>Z16</f>
        <v>0</v>
      </c>
      <c r="M24" s="11" t="str">
        <f>Y16</f>
        <v>:</v>
      </c>
      <c r="N24" s="37">
        <f>X16</f>
        <v>3</v>
      </c>
      <c r="O24" s="36">
        <f>Z18</f>
        <v>0</v>
      </c>
      <c r="P24" s="11" t="str">
        <f>Y18</f>
        <v>:</v>
      </c>
      <c r="Q24" s="37">
        <f>X18</f>
        <v>3</v>
      </c>
      <c r="R24" s="36">
        <f>Z20</f>
        <v>1</v>
      </c>
      <c r="S24" s="11" t="str">
        <f>Y20</f>
        <v>:</v>
      </c>
      <c r="T24" s="37">
        <f>X20</f>
        <v>3</v>
      </c>
      <c r="U24" s="36">
        <f>Z22</f>
        <v>2</v>
      </c>
      <c r="V24" s="11" t="str">
        <f>Y22</f>
        <v>:</v>
      </c>
      <c r="W24" s="37">
        <f>X22</f>
        <v>3</v>
      </c>
      <c r="X24" s="40"/>
      <c r="Y24" s="10"/>
      <c r="Z24" s="41"/>
      <c r="AA24" s="200">
        <f>D25+G25+J25+M25+P25+S25+V25</f>
        <v>2</v>
      </c>
      <c r="AB24" s="197">
        <v>0</v>
      </c>
      <c r="AC24" s="16">
        <f>C24+F24+I24+L24+O24+R24+U24</f>
        <v>6</v>
      </c>
      <c r="AD24" s="8">
        <f>E24+H24+K24+N24+Q24+T24+W24</f>
        <v>21</v>
      </c>
      <c r="AE24" s="6">
        <f>Лист1!K25</f>
        <v>545</v>
      </c>
      <c r="AF24" s="7">
        <f>Лист1!K26</f>
        <v>645</v>
      </c>
      <c r="AG24" s="197">
        <v>8</v>
      </c>
    </row>
    <row r="25" spans="1:36" ht="18" customHeight="1" thickBot="1" x14ac:dyDescent="0.3">
      <c r="A25" s="199"/>
      <c r="B25" s="220"/>
      <c r="C25" s="38"/>
      <c r="D25" s="19">
        <v>1</v>
      </c>
      <c r="E25" s="39"/>
      <c r="F25" s="38"/>
      <c r="G25" s="19">
        <v>0</v>
      </c>
      <c r="H25" s="39"/>
      <c r="I25" s="38"/>
      <c r="J25" s="19">
        <v>0</v>
      </c>
      <c r="K25" s="39"/>
      <c r="L25" s="38"/>
      <c r="M25" s="19">
        <v>0</v>
      </c>
      <c r="N25" s="39"/>
      <c r="O25" s="38"/>
      <c r="P25" s="19">
        <v>0</v>
      </c>
      <c r="Q25" s="39"/>
      <c r="R25" s="38"/>
      <c r="S25" s="19">
        <v>0</v>
      </c>
      <c r="T25" s="39"/>
      <c r="U25" s="75"/>
      <c r="V25" s="19">
        <v>1</v>
      </c>
      <c r="W25" s="39"/>
      <c r="X25" s="44"/>
      <c r="Y25" s="20"/>
      <c r="Z25" s="45"/>
      <c r="AA25" s="201"/>
      <c r="AB25" s="198"/>
      <c r="AC25" s="213">
        <f>AC24/AD24</f>
        <v>0.2857142857142857</v>
      </c>
      <c r="AD25" s="214"/>
      <c r="AE25" s="215">
        <f>AE24/AF24</f>
        <v>0.84496124031007747</v>
      </c>
      <c r="AF25" s="216"/>
      <c r="AG25" s="198"/>
    </row>
    <row r="28" spans="1:36" ht="18.75" x14ac:dyDescent="0.3">
      <c r="A28" s="1" t="s">
        <v>61</v>
      </c>
      <c r="J28" s="23"/>
      <c r="K28" s="1" t="s">
        <v>62</v>
      </c>
      <c r="M28" s="15"/>
      <c r="N28" s="23"/>
      <c r="O28" s="31"/>
      <c r="P28" s="25"/>
      <c r="Q28" s="23" t="s">
        <v>63</v>
      </c>
      <c r="S28" s="15"/>
      <c r="U28" s="15"/>
      <c r="V28" s="15"/>
      <c r="W28" s="23"/>
      <c r="AA28" s="61"/>
      <c r="AB28" s="4"/>
      <c r="AE28" s="1" t="s">
        <v>64</v>
      </c>
      <c r="AH28" s="4"/>
    </row>
    <row r="29" spans="1:36" ht="15" customHeight="1" x14ac:dyDescent="0.25">
      <c r="K29" s="23"/>
      <c r="T29" s="23"/>
    </row>
    <row r="35" ht="15" customHeight="1" x14ac:dyDescent="0.25"/>
  </sheetData>
  <mergeCells count="76">
    <mergeCell ref="AE17:AF17"/>
    <mergeCell ref="AG16:AG17"/>
    <mergeCell ref="AC17:AD17"/>
    <mergeCell ref="AH8:AH9"/>
    <mergeCell ref="AG8:AG9"/>
    <mergeCell ref="AG12:AG13"/>
    <mergeCell ref="AE8:AF9"/>
    <mergeCell ref="AG10:AG11"/>
    <mergeCell ref="AE11:AF11"/>
    <mergeCell ref="A20:A21"/>
    <mergeCell ref="B20:B21"/>
    <mergeCell ref="A18:A19"/>
    <mergeCell ref="A24:A25"/>
    <mergeCell ref="A22:A23"/>
    <mergeCell ref="B22:B23"/>
    <mergeCell ref="B24:B25"/>
    <mergeCell ref="B10:B11"/>
    <mergeCell ref="A16:A17"/>
    <mergeCell ref="B18:B19"/>
    <mergeCell ref="B12:B13"/>
    <mergeCell ref="A10:A11"/>
    <mergeCell ref="A14:A15"/>
    <mergeCell ref="A12:A13"/>
    <mergeCell ref="B14:B15"/>
    <mergeCell ref="B16:B17"/>
    <mergeCell ref="AG24:AG25"/>
    <mergeCell ref="AC25:AD25"/>
    <mergeCell ref="AA22:AA23"/>
    <mergeCell ref="AA24:AA25"/>
    <mergeCell ref="AG22:AG23"/>
    <mergeCell ref="AB24:AB25"/>
    <mergeCell ref="AE25:AF25"/>
    <mergeCell ref="AE23:AF23"/>
    <mergeCell ref="AC23:AD23"/>
    <mergeCell ref="AA20:AA21"/>
    <mergeCell ref="AA14:AA15"/>
    <mergeCell ref="AB20:AB21"/>
    <mergeCell ref="AB18:AB19"/>
    <mergeCell ref="AA16:AA17"/>
    <mergeCell ref="AB16:AB17"/>
    <mergeCell ref="AA18:AA19"/>
    <mergeCell ref="AG18:AG19"/>
    <mergeCell ref="AE19:AF19"/>
    <mergeCell ref="AB22:AB23"/>
    <mergeCell ref="AG20:AG21"/>
    <mergeCell ref="AE21:AF21"/>
    <mergeCell ref="AC21:AD21"/>
    <mergeCell ref="AC19:AD19"/>
    <mergeCell ref="AC7:AG7"/>
    <mergeCell ref="AE15:AF15"/>
    <mergeCell ref="AE13:AF13"/>
    <mergeCell ref="AC8:AD9"/>
    <mergeCell ref="AC15:AD15"/>
    <mergeCell ref="AC13:AD13"/>
    <mergeCell ref="AC11:AD11"/>
    <mergeCell ref="AG14:AG15"/>
    <mergeCell ref="O7:Z7"/>
    <mergeCell ref="AB10:AB11"/>
    <mergeCell ref="AB14:AB15"/>
    <mergeCell ref="AB12:AB13"/>
    <mergeCell ref="AA8:AA9"/>
    <mergeCell ref="AB8:AB9"/>
    <mergeCell ref="AA10:AA11"/>
    <mergeCell ref="AA12:AA13"/>
    <mergeCell ref="X8:Z9"/>
    <mergeCell ref="U8:W9"/>
    <mergeCell ref="R8:T9"/>
    <mergeCell ref="O8:Q9"/>
    <mergeCell ref="A7:B7"/>
    <mergeCell ref="C7:N7"/>
    <mergeCell ref="A8:A9"/>
    <mergeCell ref="F8:H9"/>
    <mergeCell ref="C8:E9"/>
    <mergeCell ref="B8:B9"/>
    <mergeCell ref="L8:N9"/>
    <mergeCell ref="I8:K9"/>
  </mergeCells>
  <phoneticPr fontId="0" type="noConversion"/>
  <pageMargins left="0.83" right="0.15748031496062992" top="0.34" bottom="0" header="0.17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27"/>
  <sheetViews>
    <sheetView tabSelected="1" zoomScale="90" zoomScaleNormal="90" workbookViewId="0">
      <selection activeCell="W5" sqref="W5"/>
    </sheetView>
  </sheetViews>
  <sheetFormatPr defaultColWidth="9.140625" defaultRowHeight="15" x14ac:dyDescent="0.25"/>
  <cols>
    <col min="1" max="1" width="3.140625" style="25" customWidth="1"/>
    <col min="2" max="2" width="29.28515625" style="25" customWidth="1"/>
    <col min="3" max="4" width="6.28515625" style="27" customWidth="1"/>
    <col min="5" max="5" width="6.7109375" style="27" customWidth="1"/>
    <col min="6" max="6" width="6.28515625" style="27" customWidth="1"/>
    <col min="7" max="7" width="6" style="27" customWidth="1"/>
    <col min="8" max="8" width="6.140625" style="27" customWidth="1"/>
    <col min="9" max="9" width="6.28515625" style="27" customWidth="1"/>
    <col min="10" max="10" width="6.5703125" style="27" customWidth="1"/>
    <col min="11" max="11" width="6.140625" style="27" customWidth="1"/>
    <col min="12" max="17" width="3.7109375" style="25" customWidth="1"/>
    <col min="18" max="18" width="7.140625" style="60" customWidth="1"/>
    <col min="19" max="19" width="6.42578125" style="60" customWidth="1"/>
    <col min="20" max="20" width="7" style="25" customWidth="1"/>
    <col min="21" max="16384" width="9.140625" style="25"/>
  </cols>
  <sheetData>
    <row r="1" spans="1:26" ht="18" customHeight="1" thickBot="1" x14ac:dyDescent="0.3">
      <c r="A1" s="94"/>
      <c r="B1" s="94"/>
      <c r="C1" s="152"/>
      <c r="D1" s="152"/>
      <c r="E1" s="153" t="s">
        <v>19</v>
      </c>
      <c r="F1" s="153"/>
      <c r="G1" s="162"/>
      <c r="H1" s="152"/>
      <c r="I1" s="153"/>
      <c r="J1" s="162"/>
      <c r="K1" s="152"/>
      <c r="L1" s="94"/>
      <c r="M1" s="94"/>
      <c r="N1" s="94"/>
      <c r="O1" s="94"/>
      <c r="P1" s="94"/>
      <c r="Q1" s="94"/>
      <c r="R1" s="95"/>
      <c r="S1" s="95"/>
      <c r="T1" s="94"/>
      <c r="U1" s="94"/>
      <c r="V1" s="94"/>
    </row>
    <row r="2" spans="1:26" ht="18" customHeight="1" x14ac:dyDescent="0.25">
      <c r="A2" s="267" t="s">
        <v>0</v>
      </c>
      <c r="B2" s="261" t="s">
        <v>20</v>
      </c>
      <c r="C2" s="150"/>
      <c r="D2" s="146" t="s">
        <v>21</v>
      </c>
      <c r="E2" s="154"/>
      <c r="F2" s="145"/>
      <c r="G2" s="146" t="s">
        <v>22</v>
      </c>
      <c r="H2" s="147"/>
      <c r="I2" s="150"/>
      <c r="J2" s="146" t="s">
        <v>23</v>
      </c>
      <c r="K2" s="154"/>
      <c r="L2" s="97"/>
      <c r="M2" s="96"/>
      <c r="N2" s="98"/>
      <c r="O2" s="97"/>
      <c r="P2" s="96"/>
      <c r="Q2" s="98"/>
      <c r="R2" s="248" t="s">
        <v>24</v>
      </c>
      <c r="S2" s="249"/>
      <c r="T2" s="249"/>
      <c r="U2" s="250"/>
      <c r="V2" s="94"/>
    </row>
    <row r="3" spans="1:26" ht="41.25" customHeight="1" x14ac:dyDescent="0.25">
      <c r="A3" s="268"/>
      <c r="B3" s="262"/>
      <c r="C3" s="245" t="s">
        <v>44</v>
      </c>
      <c r="D3" s="246"/>
      <c r="E3" s="247"/>
      <c r="F3" s="245" t="s">
        <v>43</v>
      </c>
      <c r="G3" s="246"/>
      <c r="H3" s="247"/>
      <c r="I3" s="245" t="s">
        <v>48</v>
      </c>
      <c r="J3" s="246"/>
      <c r="K3" s="247"/>
      <c r="L3" s="245"/>
      <c r="M3" s="246"/>
      <c r="N3" s="247"/>
      <c r="O3" s="245"/>
      <c r="P3" s="246"/>
      <c r="Q3" s="247"/>
      <c r="R3" s="251"/>
      <c r="S3" s="252"/>
      <c r="T3" s="252"/>
      <c r="U3" s="253"/>
      <c r="V3" s="94"/>
    </row>
    <row r="4" spans="1:26" ht="18" customHeight="1" thickBot="1" x14ac:dyDescent="0.3">
      <c r="A4" s="268"/>
      <c r="B4" s="262"/>
      <c r="C4" s="241" t="s">
        <v>45</v>
      </c>
      <c r="D4" s="242"/>
      <c r="E4" s="243"/>
      <c r="F4" s="241" t="s">
        <v>42</v>
      </c>
      <c r="G4" s="242"/>
      <c r="H4" s="243"/>
      <c r="I4" s="241" t="s">
        <v>49</v>
      </c>
      <c r="J4" s="242"/>
      <c r="K4" s="243"/>
      <c r="L4" s="241"/>
      <c r="M4" s="242"/>
      <c r="N4" s="243"/>
      <c r="O4" s="241"/>
      <c r="P4" s="242"/>
      <c r="Q4" s="243"/>
      <c r="R4" s="254"/>
      <c r="S4" s="255"/>
      <c r="T4" s="255"/>
      <c r="U4" s="256"/>
      <c r="V4" s="94"/>
    </row>
    <row r="5" spans="1:26" ht="18" customHeight="1" x14ac:dyDescent="0.25">
      <c r="A5" s="268"/>
      <c r="B5" s="262"/>
      <c r="C5" s="265" t="s">
        <v>25</v>
      </c>
      <c r="D5" s="266"/>
      <c r="E5" s="151" t="s">
        <v>26</v>
      </c>
      <c r="F5" s="239" t="s">
        <v>25</v>
      </c>
      <c r="G5" s="240"/>
      <c r="H5" s="151" t="s">
        <v>26</v>
      </c>
      <c r="I5" s="239" t="s">
        <v>25</v>
      </c>
      <c r="J5" s="240"/>
      <c r="K5" s="151" t="s">
        <v>26</v>
      </c>
      <c r="L5" s="244" t="s">
        <v>25</v>
      </c>
      <c r="M5" s="240"/>
      <c r="N5" s="99" t="s">
        <v>26</v>
      </c>
      <c r="O5" s="244" t="s">
        <v>25</v>
      </c>
      <c r="P5" s="240"/>
      <c r="Q5" s="99" t="s">
        <v>26</v>
      </c>
      <c r="R5" s="244" t="s">
        <v>25</v>
      </c>
      <c r="S5" s="240"/>
      <c r="T5" s="99" t="s">
        <v>26</v>
      </c>
      <c r="U5" s="257" t="s">
        <v>27</v>
      </c>
      <c r="V5" s="94"/>
    </row>
    <row r="6" spans="1:26" ht="18" customHeight="1" x14ac:dyDescent="0.25">
      <c r="A6" s="268"/>
      <c r="B6" s="262"/>
      <c r="C6" s="168" t="s">
        <v>30</v>
      </c>
      <c r="D6" s="155"/>
      <c r="E6" s="102" t="s">
        <v>29</v>
      </c>
      <c r="F6" s="169" t="s">
        <v>28</v>
      </c>
      <c r="G6" s="155"/>
      <c r="H6" s="102" t="s">
        <v>29</v>
      </c>
      <c r="I6" s="144" t="s">
        <v>28</v>
      </c>
      <c r="J6" s="155"/>
      <c r="K6" s="102" t="s">
        <v>29</v>
      </c>
      <c r="L6" s="100" t="s">
        <v>30</v>
      </c>
      <c r="M6" s="101"/>
      <c r="N6" s="102" t="s">
        <v>29</v>
      </c>
      <c r="O6" s="100" t="s">
        <v>28</v>
      </c>
      <c r="P6" s="103"/>
      <c r="Q6" s="102" t="s">
        <v>29</v>
      </c>
      <c r="R6" s="100" t="s">
        <v>30</v>
      </c>
      <c r="S6" s="104"/>
      <c r="T6" s="102" t="s">
        <v>29</v>
      </c>
      <c r="U6" s="257"/>
      <c r="V6" s="94"/>
    </row>
    <row r="7" spans="1:26" ht="18" customHeight="1" thickBot="1" x14ac:dyDescent="0.3">
      <c r="A7" s="269"/>
      <c r="B7" s="263"/>
      <c r="C7" s="241" t="s">
        <v>31</v>
      </c>
      <c r="D7" s="264"/>
      <c r="E7" s="148" t="s">
        <v>32</v>
      </c>
      <c r="F7" s="239" t="s">
        <v>31</v>
      </c>
      <c r="G7" s="240"/>
      <c r="H7" s="148" t="s">
        <v>32</v>
      </c>
      <c r="I7" s="239" t="s">
        <v>31</v>
      </c>
      <c r="J7" s="240"/>
      <c r="K7" s="148" t="s">
        <v>32</v>
      </c>
      <c r="L7" s="244" t="s">
        <v>31</v>
      </c>
      <c r="M7" s="240"/>
      <c r="N7" s="105" t="s">
        <v>32</v>
      </c>
      <c r="O7" s="244" t="s">
        <v>31</v>
      </c>
      <c r="P7" s="240"/>
      <c r="Q7" s="105" t="s">
        <v>32</v>
      </c>
      <c r="R7" s="259" t="s">
        <v>31</v>
      </c>
      <c r="S7" s="260"/>
      <c r="T7" s="105" t="s">
        <v>32</v>
      </c>
      <c r="U7" s="258"/>
      <c r="V7" s="94"/>
      <c r="Z7" s="25" t="s">
        <v>47</v>
      </c>
    </row>
    <row r="8" spans="1:26" ht="17.100000000000001" customHeight="1" x14ac:dyDescent="0.25">
      <c r="A8" s="228">
        <v>1</v>
      </c>
      <c r="B8" s="231" t="str">
        <f>Лист2!B10</f>
        <v>«Алтай»                                               ВКО</v>
      </c>
      <c r="C8" s="150">
        <v>10</v>
      </c>
      <c r="D8" s="156">
        <v>571</v>
      </c>
      <c r="E8" s="224">
        <v>6</v>
      </c>
      <c r="F8" s="163">
        <v>16</v>
      </c>
      <c r="G8" s="156">
        <v>659</v>
      </c>
      <c r="H8" s="224">
        <v>12</v>
      </c>
      <c r="I8" s="163">
        <f>Лист2!AC10</f>
        <v>11</v>
      </c>
      <c r="J8" s="156">
        <f>Лист2!AE10</f>
        <v>594</v>
      </c>
      <c r="K8" s="224">
        <f>Лист2!AA10</f>
        <v>7</v>
      </c>
      <c r="L8" s="106"/>
      <c r="M8" s="107"/>
      <c r="N8" s="224"/>
      <c r="O8" s="108"/>
      <c r="P8" s="109"/>
      <c r="Q8" s="226"/>
      <c r="R8" s="110">
        <f>F8+C8+I8+L8+O8</f>
        <v>37</v>
      </c>
      <c r="S8" s="111">
        <f>G8+D8+J8+M8+P8</f>
        <v>1824</v>
      </c>
      <c r="T8" s="237">
        <f>H8+E8+K8+N8+Q8</f>
        <v>25</v>
      </c>
      <c r="U8" s="234">
        <v>6</v>
      </c>
      <c r="V8" s="94"/>
    </row>
    <row r="9" spans="1:26" ht="17.100000000000001" customHeight="1" thickBot="1" x14ac:dyDescent="0.3">
      <c r="A9" s="229"/>
      <c r="B9" s="232"/>
      <c r="C9" s="157">
        <v>16</v>
      </c>
      <c r="D9" s="158">
        <v>598</v>
      </c>
      <c r="E9" s="225"/>
      <c r="F9" s="164">
        <v>14</v>
      </c>
      <c r="G9" s="158">
        <v>660</v>
      </c>
      <c r="H9" s="225"/>
      <c r="I9" s="164">
        <f>Лист2!AD10</f>
        <v>17</v>
      </c>
      <c r="J9" s="158">
        <f>Лист2!AF10</f>
        <v>636</v>
      </c>
      <c r="K9" s="225"/>
      <c r="L9" s="113"/>
      <c r="M9" s="114"/>
      <c r="N9" s="225"/>
      <c r="O9" s="115"/>
      <c r="P9" s="116"/>
      <c r="Q9" s="227"/>
      <c r="R9" s="117">
        <f>F9+C9+I9+L9+O9</f>
        <v>47</v>
      </c>
      <c r="S9" s="118">
        <f>G9+D9+J9+M9+P9</f>
        <v>1894</v>
      </c>
      <c r="T9" s="238"/>
      <c r="U9" s="235"/>
      <c r="V9" s="94"/>
    </row>
    <row r="10" spans="1:26" ht="17.100000000000001" customHeight="1" thickTop="1" thickBot="1" x14ac:dyDescent="0.3">
      <c r="A10" s="230"/>
      <c r="B10" s="233"/>
      <c r="C10" s="159">
        <f>C8/C9</f>
        <v>0.625</v>
      </c>
      <c r="D10" s="149">
        <f>D8/D9</f>
        <v>0.95484949832775923</v>
      </c>
      <c r="E10" s="119">
        <v>2</v>
      </c>
      <c r="F10" s="149">
        <f>F8/F9</f>
        <v>1.1428571428571428</v>
      </c>
      <c r="G10" s="149">
        <f>G8/G9</f>
        <v>0.99848484848484853</v>
      </c>
      <c r="H10" s="139">
        <v>4</v>
      </c>
      <c r="I10" s="149">
        <f>I8/I9</f>
        <v>0.6470588235294118</v>
      </c>
      <c r="J10" s="149">
        <f>J8/J9</f>
        <v>0.93396226415094341</v>
      </c>
      <c r="K10" s="139">
        <f>Лист2!AB10</f>
        <v>2</v>
      </c>
      <c r="L10" s="122"/>
      <c r="M10" s="120"/>
      <c r="N10" s="121"/>
      <c r="O10" s="123"/>
      <c r="P10" s="124"/>
      <c r="Q10" s="125"/>
      <c r="R10" s="167">
        <f>R8/R9</f>
        <v>0.78723404255319152</v>
      </c>
      <c r="S10" s="126">
        <f>S8/S9</f>
        <v>0.96304118268215422</v>
      </c>
      <c r="T10" s="127">
        <f>H10+E10+K10+N10+Q10</f>
        <v>8</v>
      </c>
      <c r="U10" s="236"/>
      <c r="V10" s="94"/>
    </row>
    <row r="11" spans="1:26" ht="17.100000000000001" customHeight="1" x14ac:dyDescent="0.25">
      <c r="A11" s="228">
        <v>2</v>
      </c>
      <c r="B11" s="231" t="str">
        <f>Лист2!B12</f>
        <v>«Pavlodar»                                    Павлодарская область</v>
      </c>
      <c r="C11" s="150">
        <v>7</v>
      </c>
      <c r="D11" s="160">
        <v>567</v>
      </c>
      <c r="E11" s="224">
        <v>3</v>
      </c>
      <c r="F11" s="165">
        <v>14</v>
      </c>
      <c r="G11" s="166">
        <v>676</v>
      </c>
      <c r="H11" s="224">
        <v>10</v>
      </c>
      <c r="I11" s="165">
        <f>Лист2!AC12</f>
        <v>8</v>
      </c>
      <c r="J11" s="166">
        <f>Лист2!AE12</f>
        <v>494</v>
      </c>
      <c r="K11" s="224">
        <f>Лист2!AA12</f>
        <v>7</v>
      </c>
      <c r="L11" s="128"/>
      <c r="M11" s="129"/>
      <c r="N11" s="224"/>
      <c r="O11" s="130"/>
      <c r="P11" s="131"/>
      <c r="Q11" s="226"/>
      <c r="R11" s="132">
        <f>F11+C11+I11+L11+O11</f>
        <v>29</v>
      </c>
      <c r="S11" s="133">
        <f>G11+D11+J11+M11+P11</f>
        <v>1737</v>
      </c>
      <c r="T11" s="237">
        <f>H11+E11+K11+N11+Q11</f>
        <v>20</v>
      </c>
      <c r="U11" s="234">
        <v>8</v>
      </c>
      <c r="V11" s="94"/>
    </row>
    <row r="12" spans="1:26" ht="17.100000000000001" customHeight="1" thickBot="1" x14ac:dyDescent="0.3">
      <c r="A12" s="229"/>
      <c r="B12" s="232"/>
      <c r="C12" s="157">
        <v>19</v>
      </c>
      <c r="D12" s="161">
        <v>630</v>
      </c>
      <c r="E12" s="225"/>
      <c r="F12" s="164">
        <v>16</v>
      </c>
      <c r="G12" s="158">
        <v>672</v>
      </c>
      <c r="H12" s="225"/>
      <c r="I12" s="164">
        <f>Лист2!AD12</f>
        <v>16</v>
      </c>
      <c r="J12" s="158">
        <f>Лист2!AF12</f>
        <v>561</v>
      </c>
      <c r="K12" s="225"/>
      <c r="L12" s="113"/>
      <c r="M12" s="114"/>
      <c r="N12" s="225"/>
      <c r="O12" s="115"/>
      <c r="P12" s="116"/>
      <c r="Q12" s="227"/>
      <c r="R12" s="117">
        <f>F12+C12+I12+L12+O12</f>
        <v>51</v>
      </c>
      <c r="S12" s="118">
        <f>G12+D12+J12+M12+P12</f>
        <v>1863</v>
      </c>
      <c r="T12" s="238"/>
      <c r="U12" s="235"/>
      <c r="V12" s="94"/>
      <c r="W12" s="53"/>
    </row>
    <row r="13" spans="1:26" ht="17.100000000000001" customHeight="1" thickTop="1" thickBot="1" x14ac:dyDescent="0.3">
      <c r="A13" s="230"/>
      <c r="B13" s="233"/>
      <c r="C13" s="159">
        <f t="shared" ref="C13:D13" si="0">C11/C12</f>
        <v>0.36842105263157893</v>
      </c>
      <c r="D13" s="149">
        <f t="shared" si="0"/>
        <v>0.9</v>
      </c>
      <c r="E13" s="134">
        <v>1</v>
      </c>
      <c r="F13" s="149">
        <f t="shared" ref="F13:G13" si="1">F11/F12</f>
        <v>0.875</v>
      </c>
      <c r="G13" s="149">
        <f t="shared" si="1"/>
        <v>1.0059523809523809</v>
      </c>
      <c r="H13" s="139">
        <v>4</v>
      </c>
      <c r="I13" s="149">
        <f>I11/I12</f>
        <v>0.5</v>
      </c>
      <c r="J13" s="149">
        <f>J11/J12</f>
        <v>0.88057040998217473</v>
      </c>
      <c r="K13" s="139">
        <f>Лист2!AB12</f>
        <v>2</v>
      </c>
      <c r="L13" s="136"/>
      <c r="M13" s="135"/>
      <c r="N13" s="121"/>
      <c r="O13" s="137"/>
      <c r="P13" s="138"/>
      <c r="Q13" s="125"/>
      <c r="R13" s="167">
        <f>R11/R12</f>
        <v>0.56862745098039214</v>
      </c>
      <c r="S13" s="126">
        <f>S11/S12</f>
        <v>0.93236714975845414</v>
      </c>
      <c r="T13" s="127">
        <f>H13+E13+K13+N13+Q13</f>
        <v>7</v>
      </c>
      <c r="U13" s="236"/>
      <c r="V13" s="94"/>
    </row>
    <row r="14" spans="1:26" ht="17.100000000000001" customHeight="1" x14ac:dyDescent="0.25">
      <c r="A14" s="228">
        <v>3</v>
      </c>
      <c r="B14" s="231" t="str">
        <f>Лист2!B14</f>
        <v>«Буревестник Алматы»                        г.Алматы</v>
      </c>
      <c r="C14" s="150">
        <v>15</v>
      </c>
      <c r="D14" s="156">
        <v>624</v>
      </c>
      <c r="E14" s="224">
        <v>12</v>
      </c>
      <c r="F14" s="163">
        <v>11</v>
      </c>
      <c r="G14" s="156">
        <v>622</v>
      </c>
      <c r="H14" s="224">
        <v>6</v>
      </c>
      <c r="I14" s="163">
        <f>Лист2!AC14</f>
        <v>14</v>
      </c>
      <c r="J14" s="156">
        <f>-Лист2!AE14</f>
        <v>-637</v>
      </c>
      <c r="K14" s="224">
        <f>Лист2!AA14</f>
        <v>11</v>
      </c>
      <c r="L14" s="106"/>
      <c r="M14" s="107"/>
      <c r="N14" s="224"/>
      <c r="O14" s="108"/>
      <c r="P14" s="109"/>
      <c r="Q14" s="226"/>
      <c r="R14" s="132">
        <f>F14+C14+I14+L14+O14</f>
        <v>40</v>
      </c>
      <c r="S14" s="133">
        <f>G14+D14+J14+M14+P14</f>
        <v>609</v>
      </c>
      <c r="T14" s="237">
        <f>H14+E14+K14+N14+Q14</f>
        <v>29</v>
      </c>
      <c r="U14" s="234">
        <v>4</v>
      </c>
      <c r="V14" s="94"/>
    </row>
    <row r="15" spans="1:26" ht="17.100000000000001" customHeight="1" thickBot="1" x14ac:dyDescent="0.3">
      <c r="A15" s="229"/>
      <c r="B15" s="232"/>
      <c r="C15" s="157">
        <v>13</v>
      </c>
      <c r="D15" s="158">
        <v>648</v>
      </c>
      <c r="E15" s="225"/>
      <c r="F15" s="164">
        <v>19</v>
      </c>
      <c r="G15" s="158">
        <v>662</v>
      </c>
      <c r="H15" s="225"/>
      <c r="I15" s="164">
        <f>Лист2!AD14</f>
        <v>15</v>
      </c>
      <c r="J15" s="158">
        <f>Лист2!AF14</f>
        <v>626</v>
      </c>
      <c r="K15" s="225"/>
      <c r="L15" s="113"/>
      <c r="M15" s="114"/>
      <c r="N15" s="225"/>
      <c r="O15" s="115"/>
      <c r="P15" s="116"/>
      <c r="Q15" s="227"/>
      <c r="R15" s="117">
        <f>F15+C15+I15+L15+O15</f>
        <v>47</v>
      </c>
      <c r="S15" s="118">
        <f>G15+D15+J15+M15+P15</f>
        <v>1936</v>
      </c>
      <c r="T15" s="238"/>
      <c r="U15" s="235"/>
      <c r="V15" s="94"/>
    </row>
    <row r="16" spans="1:26" ht="17.100000000000001" customHeight="1" thickTop="1" thickBot="1" x14ac:dyDescent="0.3">
      <c r="A16" s="230"/>
      <c r="B16" s="233"/>
      <c r="C16" s="159">
        <f t="shared" ref="C16:D16" si="2">C14/C15</f>
        <v>1.1538461538461537</v>
      </c>
      <c r="D16" s="149">
        <f t="shared" si="2"/>
        <v>0.96296296296296291</v>
      </c>
      <c r="E16" s="139">
        <v>4</v>
      </c>
      <c r="F16" s="149">
        <f t="shared" ref="F16:G16" si="3">F14/F15</f>
        <v>0.57894736842105265</v>
      </c>
      <c r="G16" s="149">
        <f t="shared" si="3"/>
        <v>0.93957703927492442</v>
      </c>
      <c r="H16" s="139">
        <v>2</v>
      </c>
      <c r="I16" s="149">
        <f>I14/I15</f>
        <v>0.93333333333333335</v>
      </c>
      <c r="J16" s="149">
        <f>J14/J15</f>
        <v>-1.0175718849840256</v>
      </c>
      <c r="K16" s="139">
        <f>Лист2!AB14</f>
        <v>4</v>
      </c>
      <c r="L16" s="122"/>
      <c r="M16" s="120"/>
      <c r="N16" s="121"/>
      <c r="O16" s="123"/>
      <c r="P16" s="124"/>
      <c r="Q16" s="125"/>
      <c r="R16" s="167">
        <f>R14/R15</f>
        <v>0.85106382978723405</v>
      </c>
      <c r="S16" s="126">
        <f>S14/S15</f>
        <v>0.31456611570247933</v>
      </c>
      <c r="T16" s="127">
        <f>H16+E16+K16+N16+Q16</f>
        <v>10</v>
      </c>
      <c r="U16" s="236"/>
      <c r="V16" s="94"/>
    </row>
    <row r="17" spans="1:22" ht="17.100000000000001" customHeight="1" x14ac:dyDescent="0.25">
      <c r="A17" s="228">
        <v>4</v>
      </c>
      <c r="B17" s="231" t="str">
        <f>Лист2!B16</f>
        <v>«Есиль СК»                                       СКО</v>
      </c>
      <c r="C17" s="150">
        <v>10</v>
      </c>
      <c r="D17" s="156">
        <v>568</v>
      </c>
      <c r="E17" s="224">
        <v>8</v>
      </c>
      <c r="F17" s="165">
        <v>9</v>
      </c>
      <c r="G17" s="166">
        <v>592</v>
      </c>
      <c r="H17" s="224">
        <v>4</v>
      </c>
      <c r="I17" s="165">
        <f>Лист2!AC16</f>
        <v>16</v>
      </c>
      <c r="J17" s="166">
        <f>Лист2!AE16</f>
        <v>553</v>
      </c>
      <c r="K17" s="224">
        <f>Лист2!AA16</f>
        <v>15</v>
      </c>
      <c r="L17" s="128"/>
      <c r="M17" s="129"/>
      <c r="N17" s="224"/>
      <c r="O17" s="130"/>
      <c r="P17" s="131"/>
      <c r="Q17" s="226"/>
      <c r="R17" s="132">
        <f>F17+C17+I17+L17+O17</f>
        <v>35</v>
      </c>
      <c r="S17" s="133">
        <f>G17+D17+J17+M17+P17</f>
        <v>1713</v>
      </c>
      <c r="T17" s="237">
        <f>H17+E17+K17+N17+Q17</f>
        <v>27</v>
      </c>
      <c r="U17" s="234">
        <v>5</v>
      </c>
      <c r="V17" s="94"/>
    </row>
    <row r="18" spans="1:22" ht="17.100000000000001" customHeight="1" thickBot="1" x14ac:dyDescent="0.3">
      <c r="A18" s="229"/>
      <c r="B18" s="232"/>
      <c r="C18" s="157">
        <v>16</v>
      </c>
      <c r="D18" s="158">
        <v>579</v>
      </c>
      <c r="E18" s="225"/>
      <c r="F18" s="164">
        <v>20</v>
      </c>
      <c r="G18" s="158">
        <v>667</v>
      </c>
      <c r="H18" s="225"/>
      <c r="I18" s="164">
        <f>Лист2!AD16</f>
        <v>7</v>
      </c>
      <c r="J18" s="158">
        <f>Лист2!AF16</f>
        <v>489</v>
      </c>
      <c r="K18" s="225"/>
      <c r="L18" s="113"/>
      <c r="M18" s="114"/>
      <c r="N18" s="225"/>
      <c r="O18" s="115"/>
      <c r="P18" s="116"/>
      <c r="Q18" s="227"/>
      <c r="R18" s="117">
        <f>F18+C18+I18+L18+O18</f>
        <v>43</v>
      </c>
      <c r="S18" s="118">
        <f>G18+D18+J18+M18+P18</f>
        <v>1735</v>
      </c>
      <c r="T18" s="238"/>
      <c r="U18" s="235"/>
      <c r="V18" s="94"/>
    </row>
    <row r="19" spans="1:22" ht="17.100000000000001" customHeight="1" thickTop="1" thickBot="1" x14ac:dyDescent="0.3">
      <c r="A19" s="230"/>
      <c r="B19" s="233"/>
      <c r="C19" s="159">
        <f t="shared" ref="C19:D19" si="4">C17/C18</f>
        <v>0.625</v>
      </c>
      <c r="D19" s="149">
        <f t="shared" si="4"/>
        <v>0.98100172711571676</v>
      </c>
      <c r="E19" s="139">
        <v>3</v>
      </c>
      <c r="F19" s="149">
        <f t="shared" ref="F19:G19" si="5">F17/F18</f>
        <v>0.45</v>
      </c>
      <c r="G19" s="149">
        <f t="shared" si="5"/>
        <v>0.88755622188905547</v>
      </c>
      <c r="H19" s="139">
        <v>1</v>
      </c>
      <c r="I19" s="149">
        <f>I17/I18</f>
        <v>2.2857142857142856</v>
      </c>
      <c r="J19" s="149">
        <f>J17/J18</f>
        <v>1.130879345603272</v>
      </c>
      <c r="K19" s="139">
        <f>Лист2!AB16</f>
        <v>5</v>
      </c>
      <c r="L19" s="136"/>
      <c r="M19" s="135"/>
      <c r="N19" s="121"/>
      <c r="O19" s="137"/>
      <c r="P19" s="138"/>
      <c r="Q19" s="125"/>
      <c r="R19" s="167">
        <f>R17/R18</f>
        <v>0.81395348837209303</v>
      </c>
      <c r="S19" s="126">
        <f>S17/S18</f>
        <v>0.98731988472622478</v>
      </c>
      <c r="T19" s="127">
        <f>H19+E19+K19+N19+Q19</f>
        <v>9</v>
      </c>
      <c r="U19" s="236"/>
      <c r="V19" s="94"/>
    </row>
    <row r="20" spans="1:22" ht="17.100000000000001" customHeight="1" x14ac:dyDescent="0.25">
      <c r="A20" s="228">
        <v>5</v>
      </c>
      <c r="B20" s="231" t="str">
        <f>Лист2!B18</f>
        <v>«Мангыстау»                          Мангыстауская область</v>
      </c>
      <c r="C20" s="150">
        <v>14</v>
      </c>
      <c r="D20" s="156">
        <v>603</v>
      </c>
      <c r="E20" s="224">
        <v>11</v>
      </c>
      <c r="F20" s="163">
        <v>17</v>
      </c>
      <c r="G20" s="156">
        <v>613</v>
      </c>
      <c r="H20" s="224">
        <v>13</v>
      </c>
      <c r="I20" s="163">
        <f>Лист2!AC18</f>
        <v>12</v>
      </c>
      <c r="J20" s="156">
        <f>Лист2!AE18</f>
        <v>592</v>
      </c>
      <c r="K20" s="224">
        <f>Лист2!AA18</f>
        <v>9</v>
      </c>
      <c r="L20" s="106"/>
      <c r="M20" s="107"/>
      <c r="N20" s="224"/>
      <c r="O20" s="108"/>
      <c r="P20" s="109"/>
      <c r="Q20" s="226"/>
      <c r="R20" s="132">
        <f>F20+C20+I20+L20+O20</f>
        <v>43</v>
      </c>
      <c r="S20" s="133">
        <f>G20+D20+J20+M20+P20</f>
        <v>1808</v>
      </c>
      <c r="T20" s="237">
        <f>H20+E20+K20+N20+Q20</f>
        <v>33</v>
      </c>
      <c r="U20" s="234">
        <v>3</v>
      </c>
      <c r="V20" s="94"/>
    </row>
    <row r="21" spans="1:22" ht="17.100000000000001" customHeight="1" thickBot="1" x14ac:dyDescent="0.3">
      <c r="A21" s="229"/>
      <c r="B21" s="232"/>
      <c r="C21" s="157">
        <v>13</v>
      </c>
      <c r="D21" s="158">
        <v>584</v>
      </c>
      <c r="E21" s="225"/>
      <c r="F21" s="164">
        <v>11</v>
      </c>
      <c r="G21" s="158">
        <v>607</v>
      </c>
      <c r="H21" s="225"/>
      <c r="I21" s="164">
        <f>Лист2!AD18</f>
        <v>15</v>
      </c>
      <c r="J21" s="158">
        <f>Лист2!AF18</f>
        <v>616</v>
      </c>
      <c r="K21" s="225"/>
      <c r="L21" s="113"/>
      <c r="M21" s="114"/>
      <c r="N21" s="225"/>
      <c r="O21" s="115"/>
      <c r="P21" s="116"/>
      <c r="Q21" s="227"/>
      <c r="R21" s="117">
        <f>F21+C21+I21+L21+O21</f>
        <v>39</v>
      </c>
      <c r="S21" s="118">
        <f>G21+D21+J21+M21+P21</f>
        <v>1807</v>
      </c>
      <c r="T21" s="238"/>
      <c r="U21" s="235"/>
      <c r="V21" s="94"/>
    </row>
    <row r="22" spans="1:22" ht="17.100000000000001" customHeight="1" thickTop="1" thickBot="1" x14ac:dyDescent="0.3">
      <c r="A22" s="230"/>
      <c r="B22" s="233"/>
      <c r="C22" s="159">
        <f t="shared" ref="C22:D22" si="6">C20/C21</f>
        <v>1.0769230769230769</v>
      </c>
      <c r="D22" s="149">
        <f t="shared" si="6"/>
        <v>1.0325342465753424</v>
      </c>
      <c r="E22" s="139">
        <v>4</v>
      </c>
      <c r="F22" s="149">
        <f t="shared" ref="F22:G22" si="7">F20/F21</f>
        <v>1.5454545454545454</v>
      </c>
      <c r="G22" s="149">
        <f t="shared" si="7"/>
        <v>1.0098846787479407</v>
      </c>
      <c r="H22" s="139">
        <v>4</v>
      </c>
      <c r="I22" s="149">
        <f>I20/I21</f>
        <v>0.8</v>
      </c>
      <c r="J22" s="149">
        <f>J20/J21</f>
        <v>0.96103896103896103</v>
      </c>
      <c r="K22" s="139">
        <f>Лист2!AB18</f>
        <v>3</v>
      </c>
      <c r="L22" s="122"/>
      <c r="M22" s="120"/>
      <c r="N22" s="121"/>
      <c r="O22" s="123"/>
      <c r="P22" s="124"/>
      <c r="Q22" s="125"/>
      <c r="R22" s="167">
        <f>R20/R21</f>
        <v>1.1025641025641026</v>
      </c>
      <c r="S22" s="126">
        <f>S20/S21</f>
        <v>1.0005534034311012</v>
      </c>
      <c r="T22" s="127">
        <f>H22+E22+K22+N22+Q22</f>
        <v>11</v>
      </c>
      <c r="U22" s="236"/>
      <c r="V22" s="94"/>
    </row>
    <row r="23" spans="1:22" ht="17.100000000000001" customHeight="1" x14ac:dyDescent="0.25">
      <c r="A23" s="228">
        <v>6</v>
      </c>
      <c r="B23" s="231" t="str">
        <f>Лист2!B20</f>
        <v>«Тараз»                                               Жамбылская область</v>
      </c>
      <c r="C23" s="150">
        <v>21</v>
      </c>
      <c r="D23" s="156">
        <v>636</v>
      </c>
      <c r="E23" s="224">
        <v>20</v>
      </c>
      <c r="F23" s="163">
        <v>18</v>
      </c>
      <c r="G23" s="156">
        <v>678</v>
      </c>
      <c r="H23" s="224">
        <v>14</v>
      </c>
      <c r="I23" s="163">
        <f>Лист2!AC20</f>
        <v>18</v>
      </c>
      <c r="J23" s="156">
        <f>Лист2!AE20</f>
        <v>646</v>
      </c>
      <c r="K23" s="224">
        <f>Лист2!AA20</f>
        <v>14</v>
      </c>
      <c r="L23" s="106"/>
      <c r="M23" s="107"/>
      <c r="N23" s="224"/>
      <c r="O23" s="108"/>
      <c r="P23" s="109"/>
      <c r="Q23" s="226"/>
      <c r="R23" s="132">
        <f>F23+C23+I23+L23+O23</f>
        <v>57</v>
      </c>
      <c r="S23" s="133">
        <f>G23+D23+J23+M23+P23</f>
        <v>1960</v>
      </c>
      <c r="T23" s="237">
        <f>H23+E23+K23+N23+Q23</f>
        <v>48</v>
      </c>
      <c r="U23" s="234">
        <v>1</v>
      </c>
      <c r="V23" s="94"/>
    </row>
    <row r="24" spans="1:22" ht="17.100000000000001" customHeight="1" thickBot="1" x14ac:dyDescent="0.3">
      <c r="A24" s="229"/>
      <c r="B24" s="232"/>
      <c r="C24" s="157">
        <v>6</v>
      </c>
      <c r="D24" s="158">
        <v>549</v>
      </c>
      <c r="E24" s="225"/>
      <c r="F24" s="164">
        <v>12</v>
      </c>
      <c r="G24" s="158">
        <v>629</v>
      </c>
      <c r="H24" s="225"/>
      <c r="I24" s="164">
        <f>Лист2!AD20</f>
        <v>11</v>
      </c>
      <c r="J24" s="158">
        <f>Лист2!AF20</f>
        <v>600</v>
      </c>
      <c r="K24" s="225"/>
      <c r="L24" s="113"/>
      <c r="M24" s="114"/>
      <c r="N24" s="225"/>
      <c r="O24" s="115"/>
      <c r="P24" s="116"/>
      <c r="Q24" s="227"/>
      <c r="R24" s="140">
        <f>F24+C24+I24+L24+O24</f>
        <v>29</v>
      </c>
      <c r="S24" s="112">
        <f>G24+D24+J24+M24+P24</f>
        <v>1778</v>
      </c>
      <c r="T24" s="238"/>
      <c r="U24" s="235"/>
      <c r="V24" s="94"/>
    </row>
    <row r="25" spans="1:22" ht="17.100000000000001" customHeight="1" thickTop="1" thickBot="1" x14ac:dyDescent="0.3">
      <c r="A25" s="230"/>
      <c r="B25" s="233"/>
      <c r="C25" s="159">
        <f t="shared" ref="C25:D25" si="8">C23/C24</f>
        <v>3.5</v>
      </c>
      <c r="D25" s="149">
        <f t="shared" si="8"/>
        <v>1.1584699453551912</v>
      </c>
      <c r="E25" s="139">
        <v>7</v>
      </c>
      <c r="F25" s="149">
        <f t="shared" ref="F25:G25" si="9">F23/F24</f>
        <v>1.5</v>
      </c>
      <c r="G25" s="149">
        <f t="shared" si="9"/>
        <v>1.0779014308426074</v>
      </c>
      <c r="H25" s="139">
        <v>5</v>
      </c>
      <c r="I25" s="149">
        <f>I23/I24</f>
        <v>1.6363636363636365</v>
      </c>
      <c r="J25" s="149">
        <f>J23/J24</f>
        <v>1.0766666666666667</v>
      </c>
      <c r="K25" s="139">
        <f>Лист2!AB20</f>
        <v>5</v>
      </c>
      <c r="L25" s="122"/>
      <c r="M25" s="120"/>
      <c r="N25" s="121"/>
      <c r="O25" s="123"/>
      <c r="P25" s="124"/>
      <c r="Q25" s="125"/>
      <c r="R25" s="167">
        <f>R23/R24</f>
        <v>1.9655172413793103</v>
      </c>
      <c r="S25" s="126">
        <f>S23/S24</f>
        <v>1.1023622047244095</v>
      </c>
      <c r="T25" s="127">
        <f>H25+E25+K25+N25+Q25</f>
        <v>17</v>
      </c>
      <c r="U25" s="236"/>
      <c r="V25" s="94"/>
    </row>
    <row r="26" spans="1:22" ht="17.100000000000001" customHeight="1" x14ac:dyDescent="0.25">
      <c r="A26" s="228">
        <v>7</v>
      </c>
      <c r="B26" s="231" t="str">
        <f>Лист2!B22</f>
        <v>«Атырау»                                               Атырауская область</v>
      </c>
      <c r="C26" s="150">
        <v>17</v>
      </c>
      <c r="D26" s="156">
        <v>586</v>
      </c>
      <c r="E26" s="224">
        <v>16</v>
      </c>
      <c r="F26" s="163">
        <v>16</v>
      </c>
      <c r="G26" s="156">
        <v>694</v>
      </c>
      <c r="H26" s="224">
        <v>11</v>
      </c>
      <c r="I26" s="163">
        <f>Лист2!AC22</f>
        <v>21</v>
      </c>
      <c r="J26" s="156">
        <f>Лист2!AE22</f>
        <v>600</v>
      </c>
      <c r="K26" s="224">
        <f>Лист2!AA22</f>
        <v>19</v>
      </c>
      <c r="L26" s="106"/>
      <c r="M26" s="107"/>
      <c r="N26" s="224"/>
      <c r="O26" s="108"/>
      <c r="P26" s="109"/>
      <c r="Q26" s="226"/>
      <c r="R26" s="132">
        <f>F26+C26+I26+L26+O26</f>
        <v>54</v>
      </c>
      <c r="S26" s="133">
        <f>G26+D26+J26+M26+P26</f>
        <v>1880</v>
      </c>
      <c r="T26" s="237">
        <f>H26+E26+K26+N26+Q26</f>
        <v>46</v>
      </c>
      <c r="U26" s="234">
        <v>2</v>
      </c>
      <c r="V26" s="94"/>
    </row>
    <row r="27" spans="1:22" ht="17.100000000000001" customHeight="1" thickBot="1" x14ac:dyDescent="0.3">
      <c r="A27" s="229"/>
      <c r="B27" s="232"/>
      <c r="C27" s="157">
        <v>8</v>
      </c>
      <c r="D27" s="158">
        <v>538</v>
      </c>
      <c r="E27" s="225"/>
      <c r="F27" s="164">
        <v>15</v>
      </c>
      <c r="G27" s="158">
        <v>660</v>
      </c>
      <c r="H27" s="225"/>
      <c r="I27" s="164">
        <f>Лист2!AD22</f>
        <v>4</v>
      </c>
      <c r="J27" s="158">
        <f>Лист2!AF22</f>
        <v>488</v>
      </c>
      <c r="K27" s="225"/>
      <c r="L27" s="113"/>
      <c r="M27" s="114"/>
      <c r="N27" s="225"/>
      <c r="O27" s="115"/>
      <c r="P27" s="116"/>
      <c r="Q27" s="227"/>
      <c r="R27" s="117">
        <f>F27+C27+I27+L27+O27</f>
        <v>27</v>
      </c>
      <c r="S27" s="118">
        <f>G27+D27+J27+M27+P27</f>
        <v>1686</v>
      </c>
      <c r="T27" s="238"/>
      <c r="U27" s="235"/>
      <c r="V27" s="94"/>
    </row>
    <row r="28" spans="1:22" ht="17.100000000000001" customHeight="1" thickTop="1" thickBot="1" x14ac:dyDescent="0.3">
      <c r="A28" s="230"/>
      <c r="B28" s="233"/>
      <c r="C28" s="159">
        <f t="shared" ref="C28:D28" si="10">C26/C27</f>
        <v>2.125</v>
      </c>
      <c r="D28" s="149">
        <f t="shared" si="10"/>
        <v>1.0892193308550187</v>
      </c>
      <c r="E28" s="139">
        <v>5</v>
      </c>
      <c r="F28" s="149">
        <f t="shared" ref="F28:G28" si="11">F26/F27</f>
        <v>1.0666666666666667</v>
      </c>
      <c r="G28" s="149">
        <f t="shared" si="11"/>
        <v>1.0515151515151515</v>
      </c>
      <c r="H28" s="139">
        <v>3</v>
      </c>
      <c r="I28" s="149">
        <f>I26/I27</f>
        <v>5.25</v>
      </c>
      <c r="J28" s="149">
        <f>J26/J27</f>
        <v>1.2295081967213115</v>
      </c>
      <c r="K28" s="139">
        <f>Лист2!AB22</f>
        <v>7</v>
      </c>
      <c r="L28" s="122"/>
      <c r="M28" s="120"/>
      <c r="N28" s="121"/>
      <c r="O28" s="123"/>
      <c r="P28" s="124"/>
      <c r="Q28" s="125"/>
      <c r="R28" s="167">
        <f>R26/R27</f>
        <v>2</v>
      </c>
      <c r="S28" s="126">
        <f>S26/S27</f>
        <v>1.1150652431791221</v>
      </c>
      <c r="T28" s="127">
        <f>H28+E28+K28+N28+Q28</f>
        <v>15</v>
      </c>
      <c r="U28" s="236"/>
      <c r="V28" s="94"/>
    </row>
    <row r="29" spans="1:22" ht="17.100000000000001" customHeight="1" x14ac:dyDescent="0.25">
      <c r="A29" s="228">
        <v>8</v>
      </c>
      <c r="B29" s="231" t="str">
        <f>Лист2!B24</f>
        <v>«Ушкын-Кокшетау»                       Акмолинская область</v>
      </c>
      <c r="C29" s="150">
        <v>13</v>
      </c>
      <c r="D29" s="156">
        <v>661</v>
      </c>
      <c r="E29" s="224">
        <v>8</v>
      </c>
      <c r="F29" s="163">
        <v>19</v>
      </c>
      <c r="G29" s="156">
        <v>708</v>
      </c>
      <c r="H29" s="224">
        <v>14</v>
      </c>
      <c r="I29" s="163">
        <f>Лист2!AC24</f>
        <v>6</v>
      </c>
      <c r="J29" s="156">
        <f>Лист2!AE24</f>
        <v>545</v>
      </c>
      <c r="K29" s="224">
        <f>Лист2!AA24</f>
        <v>2</v>
      </c>
      <c r="L29" s="106"/>
      <c r="M29" s="107"/>
      <c r="N29" s="224"/>
      <c r="O29" s="108"/>
      <c r="P29" s="109"/>
      <c r="Q29" s="226"/>
      <c r="R29" s="132">
        <f>F29+C29+I29+L29+O29</f>
        <v>38</v>
      </c>
      <c r="S29" s="133">
        <f>G29+D29+J29+M29+P29</f>
        <v>1914</v>
      </c>
      <c r="T29" s="237">
        <f>H29+E29+K29+N29+Q29</f>
        <v>24</v>
      </c>
      <c r="U29" s="234">
        <v>7</v>
      </c>
      <c r="V29" s="94"/>
    </row>
    <row r="30" spans="1:22" ht="17.100000000000001" customHeight="1" thickBot="1" x14ac:dyDescent="0.3">
      <c r="A30" s="229"/>
      <c r="B30" s="232"/>
      <c r="C30" s="157">
        <v>16</v>
      </c>
      <c r="D30" s="158">
        <v>660</v>
      </c>
      <c r="E30" s="225"/>
      <c r="F30" s="164">
        <v>13</v>
      </c>
      <c r="G30" s="158">
        <v>685</v>
      </c>
      <c r="H30" s="225"/>
      <c r="I30" s="164">
        <f>Лист2!AD24</f>
        <v>21</v>
      </c>
      <c r="J30" s="158">
        <f>Лист2!AF24</f>
        <v>645</v>
      </c>
      <c r="K30" s="225"/>
      <c r="L30" s="113"/>
      <c r="M30" s="114"/>
      <c r="N30" s="225"/>
      <c r="O30" s="115"/>
      <c r="P30" s="116"/>
      <c r="Q30" s="227"/>
      <c r="R30" s="117">
        <f>F30+C30+I30+L30+O30</f>
        <v>50</v>
      </c>
      <c r="S30" s="118">
        <f>G30+D30+J30+M30+P30</f>
        <v>1990</v>
      </c>
      <c r="T30" s="238"/>
      <c r="U30" s="235"/>
      <c r="V30" s="94"/>
    </row>
    <row r="31" spans="1:22" ht="17.100000000000001" customHeight="1" thickTop="1" thickBot="1" x14ac:dyDescent="0.3">
      <c r="A31" s="230"/>
      <c r="B31" s="233"/>
      <c r="C31" s="159">
        <f t="shared" ref="C31:D31" si="12">C29/C30</f>
        <v>0.8125</v>
      </c>
      <c r="D31" s="149">
        <f t="shared" si="12"/>
        <v>1.0015151515151515</v>
      </c>
      <c r="E31" s="139">
        <v>2</v>
      </c>
      <c r="F31" s="149">
        <f t="shared" ref="F31:G31" si="13">F29/F30</f>
        <v>1.4615384615384615</v>
      </c>
      <c r="G31" s="149">
        <f t="shared" si="13"/>
        <v>1.0335766423357664</v>
      </c>
      <c r="H31" s="139">
        <v>5</v>
      </c>
      <c r="I31" s="149">
        <f>I29/I30</f>
        <v>0.2857142857142857</v>
      </c>
      <c r="J31" s="149">
        <f>J29/J30</f>
        <v>0.84496124031007747</v>
      </c>
      <c r="K31" s="139">
        <f>Лист2!AB24</f>
        <v>0</v>
      </c>
      <c r="L31" s="122"/>
      <c r="M31" s="120"/>
      <c r="N31" s="121"/>
      <c r="O31" s="123"/>
      <c r="P31" s="124"/>
      <c r="Q31" s="125"/>
      <c r="R31" s="167">
        <f>R29/R30</f>
        <v>0.76</v>
      </c>
      <c r="S31" s="126">
        <f>S29/S30</f>
        <v>0.96180904522613064</v>
      </c>
      <c r="T31" s="141">
        <f>H31+E31+K31+N31+Q31</f>
        <v>7</v>
      </c>
      <c r="U31" s="236"/>
      <c r="V31" s="94"/>
    </row>
    <row r="32" spans="1:22" x14ac:dyDescent="0.25">
      <c r="A32" s="94"/>
      <c r="B32" s="94"/>
      <c r="C32" s="152"/>
      <c r="D32" s="152"/>
      <c r="E32" s="152"/>
      <c r="F32" s="152"/>
      <c r="G32" s="152"/>
      <c r="H32" s="152"/>
      <c r="I32" s="152"/>
      <c r="J32" s="152"/>
      <c r="K32" s="152"/>
      <c r="L32" s="94"/>
      <c r="M32" s="94"/>
      <c r="N32" s="94"/>
      <c r="O32" s="94"/>
      <c r="P32" s="94"/>
      <c r="Q32" s="94"/>
      <c r="R32" s="95"/>
      <c r="S32" s="95"/>
      <c r="T32" s="94"/>
      <c r="U32" s="94"/>
      <c r="V32" s="94"/>
    </row>
    <row r="33" spans="1:22" x14ac:dyDescent="0.25">
      <c r="A33" s="94"/>
      <c r="B33" s="94"/>
      <c r="C33" s="152"/>
      <c r="D33" s="152"/>
      <c r="E33" s="152"/>
      <c r="F33" s="152"/>
      <c r="G33" s="152"/>
      <c r="H33" s="152"/>
      <c r="I33" s="152"/>
      <c r="J33" s="152"/>
      <c r="K33" s="152"/>
      <c r="L33" s="94"/>
      <c r="M33" s="94"/>
      <c r="N33" s="94"/>
      <c r="O33" s="94"/>
      <c r="P33" s="94"/>
      <c r="Q33" s="94"/>
      <c r="R33" s="95"/>
      <c r="S33" s="95"/>
      <c r="T33" s="94"/>
      <c r="U33" s="94"/>
      <c r="V33" s="94"/>
    </row>
    <row r="34" spans="1:22" x14ac:dyDescent="0.25">
      <c r="A34" s="94"/>
      <c r="B34" s="94"/>
      <c r="C34" s="152"/>
      <c r="D34" s="152"/>
      <c r="E34" s="152"/>
      <c r="F34" s="152"/>
      <c r="G34" s="152"/>
      <c r="H34" s="152"/>
      <c r="I34" s="152"/>
      <c r="J34" s="152"/>
      <c r="K34" s="152"/>
      <c r="L34" s="94"/>
      <c r="M34" s="94"/>
      <c r="N34" s="94"/>
      <c r="O34" s="94"/>
      <c r="P34" s="94"/>
      <c r="Q34" s="94"/>
      <c r="R34" s="95"/>
      <c r="S34" s="95"/>
      <c r="T34" s="94"/>
      <c r="U34" s="94"/>
      <c r="V34" s="94"/>
    </row>
    <row r="35" spans="1:22" x14ac:dyDescent="0.25">
      <c r="A35" s="94"/>
      <c r="B35" s="94"/>
      <c r="C35" s="152"/>
      <c r="D35" s="152"/>
      <c r="E35" s="152"/>
      <c r="F35" s="152"/>
      <c r="G35" s="152"/>
      <c r="H35" s="152"/>
      <c r="I35" s="152"/>
      <c r="J35" s="152"/>
      <c r="K35" s="152"/>
      <c r="L35" s="94"/>
      <c r="M35" s="94"/>
      <c r="N35" s="94"/>
      <c r="O35" s="94"/>
      <c r="P35" s="94"/>
      <c r="Q35" s="94"/>
      <c r="R35" s="95"/>
      <c r="S35" s="95"/>
      <c r="T35" s="94"/>
      <c r="U35" s="94"/>
      <c r="V35" s="94"/>
    </row>
    <row r="36" spans="1:22" x14ac:dyDescent="0.25">
      <c r="A36" s="94"/>
      <c r="B36" s="94"/>
      <c r="C36" s="152"/>
      <c r="D36" s="152"/>
      <c r="E36" s="152"/>
      <c r="F36" s="152"/>
      <c r="G36" s="152"/>
      <c r="H36" s="152"/>
      <c r="I36" s="152"/>
      <c r="J36" s="152"/>
      <c r="K36" s="152"/>
      <c r="L36" s="94"/>
      <c r="M36" s="94"/>
      <c r="N36" s="94"/>
      <c r="O36" s="94"/>
      <c r="P36" s="94"/>
      <c r="Q36" s="94"/>
      <c r="R36" s="95"/>
      <c r="S36" s="95"/>
      <c r="T36" s="94"/>
      <c r="U36" s="94"/>
      <c r="V36" s="94"/>
    </row>
    <row r="37" spans="1:22" x14ac:dyDescent="0.25">
      <c r="A37" s="94"/>
      <c r="B37" s="94"/>
      <c r="C37" s="152"/>
      <c r="D37" s="152"/>
      <c r="E37" s="152"/>
      <c r="F37" s="152"/>
      <c r="G37" s="152"/>
      <c r="H37" s="152"/>
      <c r="I37" s="152"/>
      <c r="J37" s="152"/>
      <c r="K37" s="152"/>
      <c r="L37" s="94"/>
      <c r="M37" s="94"/>
      <c r="N37" s="94"/>
      <c r="O37" s="94"/>
      <c r="P37" s="94"/>
      <c r="Q37" s="94"/>
      <c r="R37" s="95"/>
      <c r="S37" s="95"/>
      <c r="T37" s="94"/>
      <c r="U37" s="94"/>
      <c r="V37" s="94"/>
    </row>
    <row r="38" spans="1:22" x14ac:dyDescent="0.25">
      <c r="A38" s="94"/>
      <c r="B38" s="94"/>
      <c r="C38" s="152"/>
      <c r="D38" s="152"/>
      <c r="E38" s="152"/>
      <c r="F38" s="152"/>
      <c r="G38" s="152"/>
      <c r="H38" s="152"/>
      <c r="I38" s="152"/>
      <c r="J38" s="152"/>
      <c r="K38" s="152"/>
      <c r="L38" s="94"/>
      <c r="M38" s="94"/>
      <c r="N38" s="94"/>
      <c r="O38" s="94"/>
      <c r="P38" s="94"/>
      <c r="Q38" s="94"/>
      <c r="R38" s="95"/>
      <c r="S38" s="95"/>
      <c r="T38" s="94"/>
      <c r="U38" s="94"/>
      <c r="V38" s="94"/>
    </row>
    <row r="39" spans="1:22" x14ac:dyDescent="0.25">
      <c r="A39" s="94"/>
      <c r="B39" s="94"/>
      <c r="C39" s="152"/>
      <c r="D39" s="152"/>
      <c r="E39" s="152"/>
      <c r="F39" s="152"/>
      <c r="G39" s="152"/>
      <c r="H39" s="152"/>
      <c r="I39" s="152"/>
      <c r="J39" s="152"/>
      <c r="K39" s="152"/>
      <c r="L39" s="94"/>
      <c r="M39" s="94"/>
      <c r="N39" s="94"/>
      <c r="O39" s="94"/>
      <c r="P39" s="94"/>
      <c r="Q39" s="94"/>
      <c r="R39" s="95"/>
      <c r="S39" s="95"/>
      <c r="T39" s="94"/>
      <c r="U39" s="94"/>
      <c r="V39" s="94"/>
    </row>
    <row r="40" spans="1:22" x14ac:dyDescent="0.25">
      <c r="A40" s="94"/>
      <c r="B40" s="94"/>
      <c r="C40" s="152"/>
      <c r="D40" s="152"/>
      <c r="E40" s="152"/>
      <c r="F40" s="152"/>
      <c r="G40" s="152"/>
      <c r="H40" s="152"/>
      <c r="I40" s="152"/>
      <c r="J40" s="152"/>
      <c r="K40" s="152"/>
      <c r="L40" s="94"/>
      <c r="M40" s="94"/>
      <c r="N40" s="94"/>
      <c r="O40" s="94"/>
      <c r="P40" s="94"/>
      <c r="Q40" s="94"/>
      <c r="R40" s="95"/>
      <c r="S40" s="95"/>
      <c r="T40" s="94"/>
      <c r="U40" s="94"/>
      <c r="V40" s="94"/>
    </row>
    <row r="41" spans="1:22" x14ac:dyDescent="0.25">
      <c r="A41" s="94"/>
      <c r="B41" s="94"/>
      <c r="C41" s="152"/>
      <c r="D41" s="152"/>
      <c r="E41" s="152"/>
      <c r="F41" s="152"/>
      <c r="G41" s="152"/>
      <c r="H41" s="152"/>
      <c r="I41" s="152"/>
      <c r="J41" s="152"/>
      <c r="K41" s="152"/>
      <c r="L41" s="94"/>
      <c r="M41" s="94"/>
      <c r="N41" s="94"/>
      <c r="O41" s="94"/>
      <c r="P41" s="94"/>
      <c r="Q41" s="94"/>
      <c r="R41" s="95"/>
      <c r="S41" s="95"/>
      <c r="T41" s="94"/>
      <c r="U41" s="94"/>
      <c r="V41" s="94"/>
    </row>
    <row r="42" spans="1:22" x14ac:dyDescent="0.25">
      <c r="A42" s="94"/>
      <c r="B42" s="94"/>
      <c r="C42" s="152"/>
      <c r="D42" s="152"/>
      <c r="E42" s="152"/>
      <c r="F42" s="152"/>
      <c r="G42" s="152"/>
      <c r="H42" s="152"/>
      <c r="I42" s="152"/>
      <c r="J42" s="152"/>
      <c r="K42" s="152"/>
      <c r="L42" s="94"/>
      <c r="M42" s="94"/>
      <c r="N42" s="94"/>
      <c r="O42" s="94"/>
      <c r="P42" s="94"/>
      <c r="Q42" s="94"/>
      <c r="R42" s="95"/>
      <c r="S42" s="95"/>
      <c r="T42" s="94"/>
      <c r="U42" s="94"/>
      <c r="V42" s="94"/>
    </row>
    <row r="43" spans="1:22" x14ac:dyDescent="0.25">
      <c r="A43" s="94"/>
      <c r="B43" s="94"/>
      <c r="C43" s="152"/>
      <c r="D43" s="152"/>
      <c r="E43" s="152"/>
      <c r="F43" s="152"/>
      <c r="G43" s="152"/>
      <c r="H43" s="152"/>
      <c r="I43" s="152"/>
      <c r="J43" s="152"/>
      <c r="K43" s="152"/>
      <c r="L43" s="94"/>
      <c r="M43" s="94"/>
      <c r="N43" s="94"/>
      <c r="O43" s="94"/>
      <c r="P43" s="94"/>
      <c r="Q43" s="94"/>
      <c r="R43" s="95"/>
      <c r="S43" s="95"/>
      <c r="T43" s="94"/>
      <c r="U43" s="94"/>
      <c r="V43" s="94"/>
    </row>
    <row r="44" spans="1:22" x14ac:dyDescent="0.25">
      <c r="A44" s="94"/>
      <c r="B44" s="94"/>
      <c r="C44" s="152"/>
      <c r="D44" s="152"/>
      <c r="E44" s="152"/>
      <c r="F44" s="152"/>
      <c r="G44" s="152"/>
      <c r="H44" s="152"/>
      <c r="I44" s="152"/>
      <c r="J44" s="152"/>
      <c r="K44" s="152"/>
      <c r="L44" s="94"/>
      <c r="M44" s="94"/>
      <c r="N44" s="94"/>
      <c r="O44" s="94"/>
      <c r="P44" s="94"/>
      <c r="Q44" s="94"/>
      <c r="R44" s="95"/>
      <c r="S44" s="95"/>
      <c r="T44" s="94"/>
      <c r="U44" s="94"/>
      <c r="V44" s="94"/>
    </row>
    <row r="45" spans="1:22" x14ac:dyDescent="0.25">
      <c r="A45" s="94"/>
      <c r="B45" s="94"/>
      <c r="C45" s="152"/>
      <c r="D45" s="152"/>
      <c r="E45" s="152"/>
      <c r="F45" s="152"/>
      <c r="G45" s="152"/>
      <c r="H45" s="152"/>
      <c r="I45" s="152"/>
      <c r="J45" s="152"/>
      <c r="K45" s="152"/>
      <c r="L45" s="94"/>
      <c r="M45" s="94"/>
      <c r="N45" s="94"/>
      <c r="O45" s="94"/>
      <c r="P45" s="94"/>
      <c r="Q45" s="94"/>
      <c r="R45" s="95"/>
      <c r="S45" s="95"/>
      <c r="T45" s="94"/>
      <c r="U45" s="94"/>
      <c r="V45" s="94"/>
    </row>
    <row r="46" spans="1:22" x14ac:dyDescent="0.25">
      <c r="A46" s="94"/>
      <c r="B46" s="94"/>
      <c r="C46" s="152"/>
      <c r="D46" s="152"/>
      <c r="E46" s="152"/>
      <c r="F46" s="152"/>
      <c r="G46" s="152"/>
      <c r="H46" s="152"/>
      <c r="I46" s="152"/>
      <c r="J46" s="152"/>
      <c r="K46" s="152"/>
      <c r="L46" s="94"/>
      <c r="M46" s="94"/>
      <c r="N46" s="94"/>
      <c r="O46" s="94"/>
      <c r="P46" s="94"/>
      <c r="Q46" s="94"/>
      <c r="R46" s="95"/>
      <c r="S46" s="95"/>
      <c r="T46" s="94"/>
      <c r="U46" s="94"/>
      <c r="V46" s="94"/>
    </row>
    <row r="47" spans="1:22" x14ac:dyDescent="0.25">
      <c r="A47" s="94"/>
      <c r="B47" s="94"/>
      <c r="C47" s="152"/>
      <c r="D47" s="152"/>
      <c r="E47" s="152"/>
      <c r="F47" s="152"/>
      <c r="G47" s="152"/>
      <c r="H47" s="152"/>
      <c r="I47" s="152"/>
      <c r="J47" s="152"/>
      <c r="K47" s="152"/>
      <c r="L47" s="94"/>
      <c r="M47" s="94"/>
      <c r="N47" s="94"/>
      <c r="O47" s="94"/>
      <c r="P47" s="94"/>
      <c r="Q47" s="94"/>
      <c r="R47" s="95"/>
      <c r="S47" s="95"/>
      <c r="T47" s="94"/>
      <c r="U47" s="94"/>
      <c r="V47" s="94"/>
    </row>
    <row r="48" spans="1:22" x14ac:dyDescent="0.25">
      <c r="A48" s="94"/>
      <c r="B48" s="94"/>
      <c r="C48" s="152"/>
      <c r="D48" s="152"/>
      <c r="E48" s="152"/>
      <c r="F48" s="152"/>
      <c r="G48" s="152"/>
      <c r="H48" s="152"/>
      <c r="I48" s="152"/>
      <c r="J48" s="152"/>
      <c r="K48" s="152"/>
      <c r="L48" s="94"/>
      <c r="M48" s="94"/>
      <c r="N48" s="94"/>
      <c r="O48" s="94"/>
      <c r="P48" s="94"/>
      <c r="Q48" s="94"/>
      <c r="R48" s="95"/>
      <c r="S48" s="95"/>
      <c r="T48" s="94"/>
      <c r="U48" s="94"/>
      <c r="V48" s="94"/>
    </row>
    <row r="49" spans="1:22" x14ac:dyDescent="0.25">
      <c r="A49" s="94"/>
      <c r="B49" s="94"/>
      <c r="C49" s="152"/>
      <c r="D49" s="152"/>
      <c r="E49" s="152"/>
      <c r="F49" s="152"/>
      <c r="G49" s="152"/>
      <c r="H49" s="152"/>
      <c r="I49" s="152"/>
      <c r="J49" s="152"/>
      <c r="K49" s="152"/>
      <c r="L49" s="94"/>
      <c r="M49" s="94"/>
      <c r="N49" s="94"/>
      <c r="O49" s="94"/>
      <c r="P49" s="94"/>
      <c r="Q49" s="94"/>
      <c r="R49" s="95"/>
      <c r="S49" s="95"/>
      <c r="T49" s="94"/>
      <c r="U49" s="94"/>
      <c r="V49" s="94"/>
    </row>
    <row r="50" spans="1:22" x14ac:dyDescent="0.25">
      <c r="A50" s="94"/>
      <c r="B50" s="94"/>
      <c r="C50" s="152"/>
      <c r="D50" s="152"/>
      <c r="E50" s="152"/>
      <c r="F50" s="152"/>
      <c r="G50" s="152"/>
      <c r="H50" s="152"/>
      <c r="I50" s="152"/>
      <c r="J50" s="152"/>
      <c r="K50" s="152"/>
      <c r="L50" s="94"/>
      <c r="M50" s="94"/>
      <c r="N50" s="94"/>
      <c r="O50" s="94"/>
      <c r="P50" s="94"/>
      <c r="Q50" s="94"/>
      <c r="R50" s="95"/>
      <c r="S50" s="95"/>
      <c r="T50" s="94"/>
      <c r="U50" s="94"/>
      <c r="V50" s="94"/>
    </row>
    <row r="51" spans="1:22" x14ac:dyDescent="0.25">
      <c r="A51" s="94"/>
      <c r="B51" s="94"/>
      <c r="C51" s="152"/>
      <c r="D51" s="152"/>
      <c r="E51" s="152"/>
      <c r="F51" s="152"/>
      <c r="G51" s="152"/>
      <c r="H51" s="152"/>
      <c r="I51" s="152"/>
      <c r="J51" s="152"/>
      <c r="K51" s="152"/>
      <c r="L51" s="94"/>
      <c r="M51" s="94"/>
      <c r="N51" s="94"/>
      <c r="O51" s="94"/>
      <c r="P51" s="94"/>
      <c r="Q51" s="94"/>
      <c r="R51" s="95"/>
      <c r="S51" s="95"/>
      <c r="T51" s="94"/>
      <c r="U51" s="94"/>
      <c r="V51" s="94"/>
    </row>
    <row r="52" spans="1:22" x14ac:dyDescent="0.25">
      <c r="A52" s="94"/>
      <c r="B52" s="94"/>
      <c r="C52" s="152"/>
      <c r="D52" s="152"/>
      <c r="E52" s="152"/>
      <c r="F52" s="152"/>
      <c r="G52" s="152"/>
      <c r="H52" s="152"/>
      <c r="I52" s="152"/>
      <c r="J52" s="152"/>
      <c r="K52" s="152"/>
      <c r="L52" s="94"/>
      <c r="M52" s="94"/>
      <c r="N52" s="94"/>
      <c r="O52" s="94"/>
      <c r="P52" s="94"/>
      <c r="Q52" s="94"/>
      <c r="R52" s="95"/>
      <c r="S52" s="95"/>
      <c r="T52" s="94"/>
      <c r="U52" s="94"/>
      <c r="V52" s="94"/>
    </row>
    <row r="53" spans="1:22" x14ac:dyDescent="0.25">
      <c r="A53" s="94"/>
      <c r="B53" s="94"/>
      <c r="C53" s="152"/>
      <c r="D53" s="152"/>
      <c r="E53" s="152"/>
      <c r="F53" s="152"/>
      <c r="G53" s="152"/>
      <c r="H53" s="152"/>
      <c r="I53" s="152"/>
      <c r="J53" s="152"/>
      <c r="K53" s="152"/>
      <c r="L53" s="94"/>
      <c r="M53" s="94"/>
      <c r="N53" s="94"/>
      <c r="O53" s="94"/>
      <c r="P53" s="94"/>
      <c r="Q53" s="94"/>
      <c r="R53" s="95"/>
      <c r="S53" s="95"/>
      <c r="T53" s="94"/>
      <c r="U53" s="94"/>
      <c r="V53" s="94"/>
    </row>
    <row r="54" spans="1:22" x14ac:dyDescent="0.25">
      <c r="A54" s="94"/>
      <c r="B54" s="94"/>
      <c r="C54" s="152"/>
      <c r="D54" s="152"/>
      <c r="E54" s="152"/>
      <c r="F54" s="152"/>
      <c r="G54" s="152"/>
      <c r="H54" s="152"/>
      <c r="I54" s="152"/>
      <c r="J54" s="152"/>
      <c r="K54" s="152"/>
      <c r="L54" s="94"/>
      <c r="M54" s="94"/>
      <c r="N54" s="94"/>
      <c r="O54" s="94"/>
      <c r="P54" s="94"/>
      <c r="Q54" s="94"/>
      <c r="R54" s="95"/>
      <c r="S54" s="95"/>
      <c r="T54" s="94"/>
      <c r="U54" s="94"/>
      <c r="V54" s="94"/>
    </row>
    <row r="55" spans="1:22" x14ac:dyDescent="0.25">
      <c r="A55" s="94"/>
      <c r="B55" s="94"/>
      <c r="C55" s="152"/>
      <c r="D55" s="152"/>
      <c r="E55" s="152"/>
      <c r="F55" s="152"/>
      <c r="G55" s="152"/>
      <c r="H55" s="152"/>
      <c r="I55" s="152"/>
      <c r="J55" s="152"/>
      <c r="K55" s="152"/>
      <c r="L55" s="94"/>
      <c r="M55" s="94"/>
      <c r="N55" s="94"/>
      <c r="O55" s="94"/>
      <c r="P55" s="94"/>
      <c r="Q55" s="94"/>
      <c r="R55" s="95"/>
      <c r="S55" s="95"/>
      <c r="T55" s="94"/>
      <c r="U55" s="94"/>
      <c r="V55" s="94"/>
    </row>
    <row r="56" spans="1:22" x14ac:dyDescent="0.25">
      <c r="A56" s="94"/>
      <c r="B56" s="94"/>
      <c r="C56" s="152"/>
      <c r="D56" s="152"/>
      <c r="E56" s="152"/>
      <c r="F56" s="152"/>
      <c r="G56" s="152"/>
      <c r="H56" s="152"/>
      <c r="I56" s="152"/>
      <c r="J56" s="152"/>
      <c r="K56" s="152"/>
      <c r="L56" s="94"/>
      <c r="M56" s="94"/>
      <c r="N56" s="94"/>
      <c r="O56" s="94"/>
      <c r="P56" s="94"/>
      <c r="Q56" s="94"/>
      <c r="R56" s="95"/>
      <c r="S56" s="95"/>
      <c r="T56" s="94"/>
      <c r="U56" s="94"/>
      <c r="V56" s="94"/>
    </row>
    <row r="57" spans="1:22" x14ac:dyDescent="0.25">
      <c r="A57" s="94"/>
      <c r="B57" s="94"/>
      <c r="C57" s="152"/>
      <c r="D57" s="152"/>
      <c r="E57" s="152"/>
      <c r="F57" s="152"/>
      <c r="G57" s="152"/>
      <c r="H57" s="152"/>
      <c r="I57" s="152"/>
      <c r="J57" s="152"/>
      <c r="K57" s="152"/>
      <c r="L57" s="94"/>
      <c r="M57" s="94"/>
      <c r="N57" s="94"/>
      <c r="O57" s="94"/>
      <c r="P57" s="94"/>
      <c r="Q57" s="94"/>
      <c r="R57" s="95"/>
      <c r="S57" s="95"/>
      <c r="T57" s="94"/>
      <c r="U57" s="94"/>
      <c r="V57" s="94"/>
    </row>
    <row r="58" spans="1:22" x14ac:dyDescent="0.25">
      <c r="A58" s="94"/>
      <c r="B58" s="94"/>
      <c r="C58" s="152"/>
      <c r="D58" s="152"/>
      <c r="E58" s="152"/>
      <c r="F58" s="152"/>
      <c r="G58" s="152"/>
      <c r="H58" s="152"/>
      <c r="I58" s="152"/>
      <c r="J58" s="152"/>
      <c r="K58" s="152"/>
      <c r="L58" s="94"/>
      <c r="M58" s="94"/>
      <c r="N58" s="94"/>
      <c r="O58" s="94"/>
      <c r="P58" s="94"/>
      <c r="Q58" s="94"/>
      <c r="R58" s="95"/>
      <c r="S58" s="95"/>
      <c r="T58" s="94"/>
      <c r="U58" s="94"/>
      <c r="V58" s="94"/>
    </row>
    <row r="59" spans="1:22" x14ac:dyDescent="0.25">
      <c r="A59" s="94"/>
      <c r="B59" s="94"/>
      <c r="C59" s="152"/>
      <c r="D59" s="152"/>
      <c r="E59" s="152"/>
      <c r="F59" s="152"/>
      <c r="G59" s="152"/>
      <c r="H59" s="152"/>
      <c r="I59" s="152"/>
      <c r="J59" s="152"/>
      <c r="K59" s="152"/>
      <c r="L59" s="94"/>
      <c r="M59" s="94"/>
      <c r="N59" s="94"/>
      <c r="O59" s="94"/>
      <c r="P59" s="94"/>
      <c r="Q59" s="94"/>
      <c r="R59" s="95"/>
      <c r="S59" s="95"/>
      <c r="T59" s="94"/>
      <c r="U59" s="94"/>
      <c r="V59" s="94"/>
    </row>
    <row r="60" spans="1:22" x14ac:dyDescent="0.25">
      <c r="A60" s="94"/>
      <c r="B60" s="94"/>
      <c r="C60" s="152"/>
      <c r="D60" s="152"/>
      <c r="E60" s="152"/>
      <c r="F60" s="152"/>
      <c r="G60" s="152"/>
      <c r="H60" s="152"/>
      <c r="I60" s="152"/>
      <c r="J60" s="152"/>
      <c r="K60" s="152"/>
      <c r="L60" s="94"/>
      <c r="M60" s="94"/>
      <c r="N60" s="94"/>
      <c r="O60" s="94"/>
      <c r="P60" s="94"/>
      <c r="Q60" s="94"/>
      <c r="R60" s="95"/>
      <c r="S60" s="95"/>
      <c r="T60" s="94"/>
      <c r="U60" s="94"/>
      <c r="V60" s="94"/>
    </row>
    <row r="61" spans="1:22" x14ac:dyDescent="0.25">
      <c r="A61" s="94"/>
      <c r="B61" s="94"/>
      <c r="C61" s="152"/>
      <c r="D61" s="152"/>
      <c r="E61" s="152"/>
      <c r="F61" s="152"/>
      <c r="G61" s="152"/>
      <c r="H61" s="152"/>
      <c r="I61" s="152"/>
      <c r="J61" s="152"/>
      <c r="K61" s="152"/>
      <c r="L61" s="94"/>
      <c r="M61" s="94"/>
      <c r="N61" s="94"/>
      <c r="O61" s="94"/>
      <c r="P61" s="94"/>
      <c r="Q61" s="94"/>
      <c r="R61" s="95"/>
      <c r="S61" s="95"/>
      <c r="T61" s="94"/>
      <c r="U61" s="94"/>
      <c r="V61" s="94"/>
    </row>
    <row r="62" spans="1:22" x14ac:dyDescent="0.25">
      <c r="A62" s="94"/>
      <c r="B62" s="94"/>
      <c r="C62" s="152"/>
      <c r="D62" s="152"/>
      <c r="E62" s="152"/>
      <c r="F62" s="152"/>
      <c r="G62" s="152"/>
      <c r="H62" s="152"/>
      <c r="I62" s="152"/>
      <c r="J62" s="152"/>
      <c r="K62" s="152"/>
      <c r="L62" s="94"/>
      <c r="M62" s="94"/>
      <c r="N62" s="94"/>
      <c r="O62" s="94"/>
      <c r="P62" s="94"/>
      <c r="Q62" s="94"/>
      <c r="R62" s="95"/>
      <c r="S62" s="95"/>
      <c r="T62" s="94"/>
      <c r="U62" s="94"/>
      <c r="V62" s="94"/>
    </row>
    <row r="63" spans="1:22" x14ac:dyDescent="0.25">
      <c r="A63" s="94"/>
      <c r="B63" s="94"/>
      <c r="C63" s="152"/>
      <c r="D63" s="152"/>
      <c r="E63" s="152"/>
      <c r="F63" s="152"/>
      <c r="G63" s="152"/>
      <c r="H63" s="152"/>
      <c r="I63" s="152"/>
      <c r="J63" s="152"/>
      <c r="K63" s="152"/>
      <c r="L63" s="94"/>
      <c r="M63" s="94"/>
      <c r="N63" s="94"/>
      <c r="O63" s="94"/>
      <c r="P63" s="94"/>
      <c r="Q63" s="94"/>
      <c r="R63" s="95"/>
      <c r="S63" s="95"/>
      <c r="T63" s="94"/>
      <c r="U63" s="94"/>
      <c r="V63" s="94"/>
    </row>
    <row r="64" spans="1:22" x14ac:dyDescent="0.25">
      <c r="A64" s="94"/>
      <c r="B64" s="94"/>
      <c r="C64" s="152"/>
      <c r="D64" s="152"/>
      <c r="E64" s="152"/>
      <c r="F64" s="152"/>
      <c r="G64" s="152"/>
      <c r="H64" s="152"/>
      <c r="I64" s="152"/>
      <c r="J64" s="152"/>
      <c r="K64" s="152"/>
      <c r="L64" s="94"/>
      <c r="M64" s="94"/>
      <c r="N64" s="94"/>
      <c r="O64" s="94"/>
      <c r="P64" s="94"/>
      <c r="Q64" s="94"/>
      <c r="R64" s="95"/>
      <c r="S64" s="95"/>
      <c r="T64" s="94"/>
      <c r="U64" s="94"/>
      <c r="V64" s="94"/>
    </row>
    <row r="65" spans="1:22" x14ac:dyDescent="0.25">
      <c r="A65" s="94"/>
      <c r="B65" s="94"/>
      <c r="C65" s="152"/>
      <c r="D65" s="152"/>
      <c r="E65" s="152"/>
      <c r="F65" s="152"/>
      <c r="G65" s="152"/>
      <c r="H65" s="152"/>
      <c r="I65" s="152"/>
      <c r="J65" s="152"/>
      <c r="K65" s="152"/>
      <c r="L65" s="94"/>
      <c r="M65" s="94"/>
      <c r="N65" s="94"/>
      <c r="O65" s="94"/>
      <c r="P65" s="94"/>
      <c r="Q65" s="94"/>
      <c r="R65" s="95"/>
      <c r="S65" s="95"/>
      <c r="T65" s="94"/>
      <c r="U65" s="94"/>
      <c r="V65" s="94"/>
    </row>
    <row r="66" spans="1:22" x14ac:dyDescent="0.25">
      <c r="A66" s="94"/>
      <c r="B66" s="94"/>
      <c r="C66" s="152"/>
      <c r="D66" s="152"/>
      <c r="E66" s="152"/>
      <c r="F66" s="152"/>
      <c r="G66" s="152"/>
      <c r="H66" s="152"/>
      <c r="I66" s="152"/>
      <c r="J66" s="152"/>
      <c r="K66" s="152"/>
      <c r="L66" s="94"/>
      <c r="M66" s="94"/>
      <c r="N66" s="94"/>
      <c r="O66" s="94"/>
      <c r="P66" s="94"/>
      <c r="Q66" s="94"/>
      <c r="R66" s="95"/>
      <c r="S66" s="95"/>
      <c r="T66" s="94"/>
      <c r="U66" s="94"/>
      <c r="V66" s="94"/>
    </row>
    <row r="67" spans="1:22" x14ac:dyDescent="0.25">
      <c r="A67" s="94"/>
      <c r="B67" s="94"/>
      <c r="C67" s="152"/>
      <c r="D67" s="152"/>
      <c r="E67" s="152"/>
      <c r="F67" s="152"/>
      <c r="G67" s="152"/>
      <c r="H67" s="152"/>
      <c r="I67" s="152"/>
      <c r="J67" s="152"/>
      <c r="K67" s="152"/>
      <c r="L67" s="94"/>
      <c r="M67" s="94"/>
      <c r="N67" s="94"/>
      <c r="O67" s="94"/>
      <c r="P67" s="94"/>
      <c r="Q67" s="94"/>
      <c r="R67" s="95"/>
      <c r="S67" s="95"/>
      <c r="T67" s="94"/>
      <c r="U67" s="94"/>
      <c r="V67" s="94"/>
    </row>
    <row r="68" spans="1:22" x14ac:dyDescent="0.25">
      <c r="A68" s="94"/>
      <c r="B68" s="94"/>
      <c r="C68" s="152"/>
      <c r="D68" s="152"/>
      <c r="E68" s="152"/>
      <c r="F68" s="152"/>
      <c r="G68" s="152"/>
      <c r="H68" s="152"/>
      <c r="I68" s="152"/>
      <c r="J68" s="152"/>
      <c r="K68" s="152"/>
      <c r="L68" s="94"/>
      <c r="M68" s="94"/>
      <c r="N68" s="94"/>
      <c r="O68" s="94"/>
      <c r="P68" s="94"/>
      <c r="Q68" s="94"/>
      <c r="R68" s="95"/>
      <c r="S68" s="95"/>
      <c r="T68" s="94"/>
      <c r="U68" s="94"/>
      <c r="V68" s="94"/>
    </row>
    <row r="69" spans="1:22" x14ac:dyDescent="0.25">
      <c r="A69" s="94"/>
      <c r="B69" s="94"/>
      <c r="C69" s="152"/>
      <c r="D69" s="152"/>
      <c r="E69" s="152"/>
      <c r="F69" s="152"/>
      <c r="G69" s="152"/>
      <c r="H69" s="152"/>
      <c r="I69" s="152"/>
      <c r="J69" s="152"/>
      <c r="K69" s="152"/>
      <c r="L69" s="94"/>
      <c r="M69" s="94"/>
      <c r="N69" s="94"/>
      <c r="O69" s="94"/>
      <c r="P69" s="94"/>
      <c r="Q69" s="94"/>
      <c r="R69" s="95"/>
      <c r="S69" s="95"/>
      <c r="T69" s="94"/>
      <c r="U69" s="94"/>
      <c r="V69" s="94"/>
    </row>
    <row r="70" spans="1:22" x14ac:dyDescent="0.25">
      <c r="A70" s="94"/>
      <c r="B70" s="94"/>
      <c r="C70" s="152"/>
      <c r="D70" s="152"/>
      <c r="E70" s="152"/>
      <c r="F70" s="152"/>
      <c r="G70" s="152"/>
      <c r="H70" s="152"/>
      <c r="I70" s="152"/>
      <c r="J70" s="152"/>
      <c r="K70" s="152"/>
      <c r="L70" s="94"/>
      <c r="M70" s="94"/>
      <c r="N70" s="94"/>
      <c r="O70" s="94"/>
      <c r="P70" s="94"/>
      <c r="Q70" s="94"/>
      <c r="R70" s="95"/>
      <c r="S70" s="95"/>
      <c r="T70" s="94"/>
      <c r="U70" s="94"/>
      <c r="V70" s="94"/>
    </row>
    <row r="71" spans="1:22" x14ac:dyDescent="0.25">
      <c r="A71" s="94"/>
      <c r="B71" s="94"/>
      <c r="C71" s="152"/>
      <c r="D71" s="152"/>
      <c r="E71" s="152"/>
      <c r="F71" s="152"/>
      <c r="G71" s="152"/>
      <c r="H71" s="152"/>
      <c r="I71" s="152"/>
      <c r="J71" s="152"/>
      <c r="K71" s="152"/>
      <c r="L71" s="94"/>
      <c r="M71" s="94"/>
      <c r="N71" s="94"/>
      <c r="O71" s="94"/>
      <c r="P71" s="94"/>
      <c r="Q71" s="94"/>
      <c r="R71" s="95"/>
      <c r="S71" s="95"/>
      <c r="T71" s="94"/>
      <c r="U71" s="94"/>
      <c r="V71" s="94"/>
    </row>
    <row r="72" spans="1:22" x14ac:dyDescent="0.25">
      <c r="A72" s="94"/>
      <c r="B72" s="94"/>
      <c r="C72" s="152"/>
      <c r="D72" s="152"/>
      <c r="E72" s="152"/>
      <c r="F72" s="152"/>
      <c r="G72" s="152"/>
      <c r="H72" s="152"/>
      <c r="I72" s="152"/>
      <c r="J72" s="152"/>
      <c r="K72" s="152"/>
      <c r="L72" s="94"/>
      <c r="M72" s="94"/>
      <c r="N72" s="94"/>
      <c r="O72" s="94"/>
      <c r="P72" s="94"/>
      <c r="Q72" s="94"/>
      <c r="R72" s="95"/>
      <c r="S72" s="95"/>
      <c r="T72" s="94"/>
      <c r="U72" s="94"/>
      <c r="V72" s="94"/>
    </row>
    <row r="73" spans="1:22" x14ac:dyDescent="0.25">
      <c r="A73" s="94"/>
      <c r="B73" s="94"/>
      <c r="C73" s="152"/>
      <c r="D73" s="152"/>
      <c r="E73" s="152"/>
      <c r="F73" s="152"/>
      <c r="G73" s="152"/>
      <c r="H73" s="152"/>
      <c r="I73" s="152"/>
      <c r="J73" s="152"/>
      <c r="K73" s="152"/>
      <c r="L73" s="94"/>
      <c r="M73" s="94"/>
      <c r="N73" s="94"/>
      <c r="O73" s="94"/>
      <c r="P73" s="94"/>
      <c r="Q73" s="94"/>
      <c r="R73" s="95"/>
      <c r="S73" s="95"/>
      <c r="T73" s="94"/>
      <c r="U73" s="94"/>
      <c r="V73" s="94"/>
    </row>
    <row r="74" spans="1:22" x14ac:dyDescent="0.25">
      <c r="A74" s="94"/>
      <c r="B74" s="94"/>
      <c r="C74" s="152"/>
      <c r="D74" s="152"/>
      <c r="E74" s="152"/>
      <c r="F74" s="152"/>
      <c r="G74" s="152"/>
      <c r="H74" s="152"/>
      <c r="I74" s="152"/>
      <c r="J74" s="152"/>
      <c r="K74" s="152"/>
      <c r="L74" s="94"/>
      <c r="M74" s="94"/>
      <c r="N74" s="94"/>
      <c r="O74" s="94"/>
      <c r="P74" s="94"/>
      <c r="Q74" s="94"/>
      <c r="R74" s="95"/>
      <c r="S74" s="95"/>
      <c r="T74" s="94"/>
      <c r="U74" s="94"/>
      <c r="V74" s="94"/>
    </row>
    <row r="75" spans="1:22" x14ac:dyDescent="0.25">
      <c r="A75" s="94"/>
      <c r="B75" s="94"/>
      <c r="C75" s="152"/>
      <c r="D75" s="152"/>
      <c r="E75" s="152"/>
      <c r="F75" s="152"/>
      <c r="G75" s="152"/>
      <c r="H75" s="152"/>
      <c r="I75" s="152"/>
      <c r="J75" s="152"/>
      <c r="K75" s="152"/>
      <c r="L75" s="94"/>
      <c r="M75" s="94"/>
      <c r="N75" s="94"/>
      <c r="O75" s="94"/>
      <c r="P75" s="94"/>
      <c r="Q75" s="94"/>
      <c r="R75" s="95"/>
      <c r="S75" s="95"/>
      <c r="T75" s="94"/>
      <c r="U75" s="94"/>
      <c r="V75" s="94"/>
    </row>
    <row r="76" spans="1:22" x14ac:dyDescent="0.25">
      <c r="A76" s="94"/>
      <c r="B76" s="94"/>
      <c r="C76" s="152"/>
      <c r="D76" s="152"/>
      <c r="E76" s="152"/>
      <c r="F76" s="152"/>
      <c r="G76" s="152"/>
      <c r="H76" s="152"/>
      <c r="I76" s="152"/>
      <c r="J76" s="152"/>
      <c r="K76" s="152"/>
      <c r="L76" s="94"/>
      <c r="M76" s="94"/>
      <c r="N76" s="94"/>
      <c r="O76" s="94"/>
      <c r="P76" s="94"/>
      <c r="Q76" s="94"/>
      <c r="R76" s="95"/>
      <c r="S76" s="95"/>
      <c r="T76" s="94"/>
      <c r="U76" s="94"/>
      <c r="V76" s="94"/>
    </row>
    <row r="77" spans="1:22" x14ac:dyDescent="0.25">
      <c r="A77" s="94"/>
      <c r="B77" s="94"/>
      <c r="C77" s="152"/>
      <c r="D77" s="152"/>
      <c r="E77" s="152"/>
      <c r="F77" s="152"/>
      <c r="G77" s="152"/>
      <c r="H77" s="152"/>
      <c r="I77" s="152"/>
      <c r="J77" s="152"/>
      <c r="K77" s="152"/>
      <c r="L77" s="94"/>
      <c r="M77" s="94"/>
      <c r="N77" s="94"/>
      <c r="O77" s="94"/>
      <c r="P77" s="94"/>
      <c r="Q77" s="94"/>
      <c r="R77" s="95"/>
      <c r="S77" s="95"/>
      <c r="T77" s="94"/>
      <c r="U77" s="94"/>
      <c r="V77" s="94"/>
    </row>
    <row r="78" spans="1:22" x14ac:dyDescent="0.25">
      <c r="A78" s="94"/>
      <c r="B78" s="94"/>
      <c r="C78" s="152"/>
      <c r="D78" s="152"/>
      <c r="E78" s="152"/>
      <c r="F78" s="152"/>
      <c r="G78" s="152"/>
      <c r="H78" s="152"/>
      <c r="I78" s="152"/>
      <c r="J78" s="152"/>
      <c r="K78" s="152"/>
      <c r="L78" s="94"/>
      <c r="M78" s="94"/>
      <c r="N78" s="94"/>
      <c r="O78" s="94"/>
      <c r="P78" s="94"/>
      <c r="Q78" s="94"/>
      <c r="R78" s="95"/>
      <c r="S78" s="95"/>
      <c r="T78" s="94"/>
      <c r="U78" s="94"/>
      <c r="V78" s="94"/>
    </row>
    <row r="79" spans="1:22" x14ac:dyDescent="0.25">
      <c r="A79" s="94"/>
      <c r="B79" s="94"/>
      <c r="C79" s="152"/>
      <c r="D79" s="152"/>
      <c r="E79" s="152"/>
      <c r="F79" s="152"/>
      <c r="G79" s="152"/>
      <c r="H79" s="152"/>
      <c r="I79" s="152"/>
      <c r="J79" s="152"/>
      <c r="K79" s="152"/>
      <c r="L79" s="94"/>
      <c r="M79" s="94"/>
      <c r="N79" s="94"/>
      <c r="O79" s="94"/>
      <c r="P79" s="94"/>
      <c r="Q79" s="94"/>
      <c r="R79" s="95"/>
      <c r="S79" s="95"/>
      <c r="T79" s="94"/>
      <c r="U79" s="94"/>
      <c r="V79" s="94"/>
    </row>
    <row r="80" spans="1:22" x14ac:dyDescent="0.25">
      <c r="A80" s="94"/>
      <c r="B80" s="94"/>
      <c r="C80" s="152"/>
      <c r="D80" s="152"/>
      <c r="E80" s="152"/>
      <c r="F80" s="152"/>
      <c r="G80" s="152"/>
      <c r="H80" s="152"/>
      <c r="I80" s="152"/>
      <c r="J80" s="152"/>
      <c r="K80" s="152"/>
      <c r="L80" s="94"/>
      <c r="M80" s="94"/>
      <c r="N80" s="94"/>
      <c r="O80" s="94"/>
      <c r="P80" s="94"/>
      <c r="Q80" s="94"/>
      <c r="R80" s="95"/>
      <c r="S80" s="95"/>
      <c r="T80" s="94"/>
      <c r="U80" s="94"/>
      <c r="V80" s="94"/>
    </row>
    <row r="81" spans="1:22" x14ac:dyDescent="0.25">
      <c r="A81" s="94"/>
      <c r="B81" s="94"/>
      <c r="C81" s="152"/>
      <c r="D81" s="152"/>
      <c r="E81" s="152"/>
      <c r="F81" s="152"/>
      <c r="G81" s="152"/>
      <c r="H81" s="152"/>
      <c r="I81" s="152"/>
      <c r="J81" s="152"/>
      <c r="K81" s="152"/>
      <c r="L81" s="94"/>
      <c r="M81" s="94"/>
      <c r="N81" s="94"/>
      <c r="O81" s="94"/>
      <c r="P81" s="94"/>
      <c r="Q81" s="94"/>
      <c r="R81" s="95"/>
      <c r="S81" s="95"/>
      <c r="T81" s="94"/>
      <c r="U81" s="94"/>
      <c r="V81" s="94"/>
    </row>
    <row r="82" spans="1:22" x14ac:dyDescent="0.25">
      <c r="A82" s="94"/>
      <c r="B82" s="94"/>
      <c r="C82" s="152"/>
      <c r="D82" s="152"/>
      <c r="E82" s="152"/>
      <c r="F82" s="152"/>
      <c r="G82" s="152"/>
      <c r="H82" s="152"/>
      <c r="I82" s="152"/>
      <c r="J82" s="152"/>
      <c r="K82" s="152"/>
      <c r="L82" s="94"/>
      <c r="M82" s="94"/>
      <c r="N82" s="94"/>
      <c r="O82" s="94"/>
      <c r="P82" s="94"/>
      <c r="Q82" s="94"/>
      <c r="R82" s="95"/>
      <c r="S82" s="95"/>
      <c r="T82" s="94"/>
      <c r="U82" s="94"/>
      <c r="V82" s="94"/>
    </row>
    <row r="83" spans="1:22" x14ac:dyDescent="0.25">
      <c r="A83" s="94"/>
      <c r="B83" s="94"/>
      <c r="C83" s="152"/>
      <c r="D83" s="152"/>
      <c r="E83" s="152"/>
      <c r="F83" s="152"/>
      <c r="G83" s="152"/>
      <c r="H83" s="152"/>
      <c r="I83" s="152"/>
      <c r="J83" s="152"/>
      <c r="K83" s="152"/>
      <c r="L83" s="94"/>
      <c r="M83" s="94"/>
      <c r="N83" s="94"/>
      <c r="O83" s="94"/>
      <c r="P83" s="94"/>
      <c r="Q83" s="94"/>
      <c r="R83" s="95"/>
      <c r="S83" s="95"/>
      <c r="T83" s="94"/>
      <c r="U83" s="94"/>
      <c r="V83" s="94"/>
    </row>
    <row r="84" spans="1:22" x14ac:dyDescent="0.25">
      <c r="A84" s="94"/>
      <c r="B84" s="94"/>
      <c r="C84" s="152"/>
      <c r="D84" s="152"/>
      <c r="E84" s="152"/>
      <c r="F84" s="152"/>
      <c r="G84" s="152"/>
      <c r="H84" s="152"/>
      <c r="I84" s="152"/>
      <c r="J84" s="152"/>
      <c r="K84" s="152"/>
      <c r="L84" s="94"/>
      <c r="M84" s="94"/>
      <c r="N84" s="94"/>
      <c r="O84" s="94"/>
      <c r="P84" s="94"/>
      <c r="Q84" s="94"/>
      <c r="R84" s="95"/>
      <c r="S84" s="95"/>
      <c r="T84" s="94"/>
      <c r="U84" s="94"/>
      <c r="V84" s="94"/>
    </row>
    <row r="85" spans="1:22" x14ac:dyDescent="0.25">
      <c r="A85" s="94"/>
      <c r="B85" s="94"/>
      <c r="C85" s="152"/>
      <c r="D85" s="152"/>
      <c r="E85" s="152"/>
      <c r="F85" s="152"/>
      <c r="G85" s="152"/>
      <c r="H85" s="152"/>
      <c r="I85" s="152"/>
      <c r="J85" s="152"/>
      <c r="K85" s="152"/>
      <c r="L85" s="94"/>
      <c r="M85" s="94"/>
      <c r="N85" s="94"/>
      <c r="O85" s="94"/>
      <c r="P85" s="94"/>
      <c r="Q85" s="94"/>
      <c r="R85" s="95"/>
      <c r="S85" s="95"/>
      <c r="T85" s="94"/>
      <c r="U85" s="94"/>
      <c r="V85" s="94"/>
    </row>
    <row r="86" spans="1:22" x14ac:dyDescent="0.25">
      <c r="A86" s="94"/>
      <c r="B86" s="94"/>
      <c r="C86" s="152"/>
      <c r="D86" s="152"/>
      <c r="E86" s="152"/>
      <c r="F86" s="152"/>
      <c r="G86" s="152"/>
      <c r="H86" s="152"/>
      <c r="I86" s="152"/>
      <c r="J86" s="152"/>
      <c r="K86" s="152"/>
      <c r="L86" s="94"/>
      <c r="M86" s="94"/>
      <c r="N86" s="94"/>
      <c r="O86" s="94"/>
      <c r="P86" s="94"/>
      <c r="Q86" s="94"/>
      <c r="R86" s="95"/>
      <c r="S86" s="95"/>
      <c r="T86" s="94"/>
      <c r="U86" s="94"/>
      <c r="V86" s="94"/>
    </row>
    <row r="87" spans="1:22" x14ac:dyDescent="0.25">
      <c r="A87" s="94"/>
      <c r="B87" s="94"/>
      <c r="C87" s="152"/>
      <c r="D87" s="152"/>
      <c r="E87" s="152"/>
      <c r="F87" s="152"/>
      <c r="G87" s="152"/>
      <c r="H87" s="152"/>
      <c r="I87" s="152"/>
      <c r="J87" s="152"/>
      <c r="K87" s="152"/>
      <c r="L87" s="94"/>
      <c r="M87" s="94"/>
      <c r="N87" s="94"/>
      <c r="O87" s="94"/>
      <c r="P87" s="94"/>
      <c r="Q87" s="94"/>
      <c r="R87" s="95"/>
      <c r="S87" s="95"/>
      <c r="T87" s="94"/>
      <c r="U87" s="94"/>
      <c r="V87" s="94"/>
    </row>
    <row r="88" spans="1:22" x14ac:dyDescent="0.25">
      <c r="A88" s="94"/>
      <c r="B88" s="94"/>
      <c r="C88" s="152"/>
      <c r="D88" s="152"/>
      <c r="E88" s="152"/>
      <c r="F88" s="152"/>
      <c r="G88" s="152"/>
      <c r="H88" s="152"/>
      <c r="I88" s="152"/>
      <c r="J88" s="152"/>
      <c r="K88" s="152"/>
      <c r="L88" s="94"/>
      <c r="M88" s="94"/>
      <c r="N88" s="94"/>
      <c r="O88" s="94"/>
      <c r="P88" s="94"/>
      <c r="Q88" s="94"/>
      <c r="R88" s="95"/>
      <c r="S88" s="95"/>
      <c r="T88" s="94"/>
      <c r="U88" s="94"/>
      <c r="V88" s="94"/>
    </row>
    <row r="89" spans="1:22" x14ac:dyDescent="0.25">
      <c r="A89" s="94"/>
      <c r="B89" s="94"/>
      <c r="C89" s="152"/>
      <c r="D89" s="152"/>
      <c r="E89" s="152"/>
      <c r="F89" s="152"/>
      <c r="G89" s="152"/>
      <c r="H89" s="152"/>
      <c r="I89" s="152"/>
      <c r="J89" s="152"/>
      <c r="K89" s="152"/>
      <c r="L89" s="94"/>
      <c r="M89" s="94"/>
      <c r="N89" s="94"/>
      <c r="O89" s="94"/>
      <c r="P89" s="94"/>
      <c r="Q89" s="94"/>
      <c r="R89" s="95"/>
      <c r="S89" s="95"/>
      <c r="T89" s="94"/>
      <c r="U89" s="94"/>
      <c r="V89" s="94"/>
    </row>
    <row r="90" spans="1:22" x14ac:dyDescent="0.25">
      <c r="A90" s="94"/>
      <c r="B90" s="94"/>
      <c r="C90" s="152"/>
      <c r="D90" s="152"/>
      <c r="E90" s="152"/>
      <c r="F90" s="152"/>
      <c r="G90" s="152"/>
      <c r="H90" s="152"/>
      <c r="I90" s="152"/>
      <c r="J90" s="152"/>
      <c r="K90" s="152"/>
      <c r="L90" s="94"/>
      <c r="M90" s="94"/>
      <c r="N90" s="94"/>
      <c r="O90" s="94"/>
      <c r="P90" s="94"/>
      <c r="Q90" s="94"/>
      <c r="R90" s="95"/>
      <c r="S90" s="95"/>
      <c r="T90" s="94"/>
      <c r="U90" s="94"/>
      <c r="V90" s="94"/>
    </row>
    <row r="91" spans="1:22" x14ac:dyDescent="0.25">
      <c r="A91" s="94"/>
      <c r="B91" s="94"/>
      <c r="C91" s="152"/>
      <c r="D91" s="152"/>
      <c r="E91" s="152"/>
      <c r="F91" s="152"/>
      <c r="G91" s="152"/>
      <c r="H91" s="152"/>
      <c r="I91" s="152"/>
      <c r="J91" s="152"/>
      <c r="K91" s="152"/>
      <c r="L91" s="94"/>
      <c r="M91" s="94"/>
      <c r="N91" s="94"/>
      <c r="O91" s="94"/>
      <c r="P91" s="94"/>
      <c r="Q91" s="94"/>
      <c r="R91" s="95"/>
      <c r="S91" s="95"/>
      <c r="T91" s="94"/>
      <c r="U91" s="94"/>
      <c r="V91" s="94"/>
    </row>
    <row r="92" spans="1:22" x14ac:dyDescent="0.25">
      <c r="A92" s="94"/>
      <c r="B92" s="94"/>
      <c r="C92" s="152"/>
      <c r="D92" s="152"/>
      <c r="E92" s="152"/>
      <c r="F92" s="152"/>
      <c r="G92" s="152"/>
      <c r="H92" s="152"/>
      <c r="I92" s="152"/>
      <c r="J92" s="152"/>
      <c r="K92" s="152"/>
      <c r="L92" s="94"/>
      <c r="M92" s="94"/>
      <c r="N92" s="94"/>
      <c r="O92" s="94"/>
      <c r="P92" s="94"/>
      <c r="Q92" s="94"/>
      <c r="R92" s="95"/>
      <c r="S92" s="95"/>
      <c r="T92" s="94"/>
      <c r="U92" s="94"/>
      <c r="V92" s="94"/>
    </row>
    <row r="93" spans="1:22" x14ac:dyDescent="0.25">
      <c r="A93" s="94"/>
      <c r="B93" s="94"/>
      <c r="C93" s="152"/>
      <c r="D93" s="152"/>
      <c r="E93" s="152"/>
      <c r="F93" s="152"/>
      <c r="G93" s="152"/>
      <c r="H93" s="152"/>
      <c r="I93" s="152"/>
      <c r="J93" s="152"/>
      <c r="K93" s="152"/>
      <c r="L93" s="94"/>
      <c r="M93" s="94"/>
      <c r="N93" s="94"/>
      <c r="O93" s="94"/>
      <c r="P93" s="94"/>
      <c r="Q93" s="94"/>
      <c r="R93" s="95"/>
      <c r="S93" s="95"/>
      <c r="T93" s="94"/>
      <c r="U93" s="94"/>
      <c r="V93" s="94"/>
    </row>
    <row r="94" spans="1:22" x14ac:dyDescent="0.25">
      <c r="A94" s="94"/>
      <c r="B94" s="94"/>
      <c r="C94" s="152"/>
      <c r="D94" s="152"/>
      <c r="E94" s="152"/>
      <c r="F94" s="152"/>
      <c r="G94" s="152"/>
      <c r="H94" s="152"/>
      <c r="I94" s="152"/>
      <c r="J94" s="152"/>
      <c r="K94" s="152"/>
      <c r="L94" s="94"/>
      <c r="M94" s="94"/>
      <c r="N94" s="94"/>
      <c r="O94" s="94"/>
      <c r="P94" s="94"/>
      <c r="Q94" s="94"/>
      <c r="R94" s="95"/>
      <c r="S94" s="95"/>
      <c r="T94" s="94"/>
      <c r="U94" s="94"/>
      <c r="V94" s="94"/>
    </row>
    <row r="95" spans="1:22" x14ac:dyDescent="0.25">
      <c r="A95" s="94"/>
      <c r="B95" s="94"/>
      <c r="C95" s="152"/>
      <c r="D95" s="152"/>
      <c r="E95" s="152"/>
      <c r="F95" s="152"/>
      <c r="G95" s="152"/>
      <c r="H95" s="152"/>
      <c r="I95" s="152"/>
      <c r="J95" s="152"/>
      <c r="K95" s="152"/>
      <c r="L95" s="94"/>
      <c r="M95" s="94"/>
      <c r="N95" s="94"/>
      <c r="O95" s="94"/>
      <c r="P95" s="94"/>
      <c r="Q95" s="94"/>
      <c r="R95" s="95"/>
      <c r="S95" s="95"/>
      <c r="T95" s="94"/>
      <c r="U95" s="94"/>
      <c r="V95" s="94"/>
    </row>
    <row r="96" spans="1:22" x14ac:dyDescent="0.25">
      <c r="A96" s="94"/>
      <c r="B96" s="94"/>
      <c r="C96" s="152"/>
      <c r="D96" s="152"/>
      <c r="E96" s="152"/>
      <c r="F96" s="152"/>
      <c r="G96" s="152"/>
      <c r="H96" s="152"/>
      <c r="I96" s="152"/>
      <c r="J96" s="152"/>
      <c r="K96" s="152"/>
      <c r="L96" s="94"/>
      <c r="M96" s="94"/>
      <c r="N96" s="94"/>
      <c r="O96" s="94"/>
      <c r="P96" s="94"/>
      <c r="Q96" s="94"/>
      <c r="R96" s="95"/>
      <c r="S96" s="95"/>
      <c r="T96" s="94"/>
      <c r="U96" s="94"/>
      <c r="V96" s="94"/>
    </row>
    <row r="97" spans="1:22" x14ac:dyDescent="0.25">
      <c r="A97" s="94"/>
      <c r="B97" s="94"/>
      <c r="C97" s="152"/>
      <c r="D97" s="152"/>
      <c r="E97" s="152"/>
      <c r="F97" s="152"/>
      <c r="G97" s="152"/>
      <c r="H97" s="152"/>
      <c r="I97" s="152"/>
      <c r="J97" s="152"/>
      <c r="K97" s="152"/>
      <c r="L97" s="94"/>
      <c r="M97" s="94"/>
      <c r="N97" s="94"/>
      <c r="O97" s="94"/>
      <c r="P97" s="94"/>
      <c r="Q97" s="94"/>
      <c r="R97" s="95"/>
      <c r="S97" s="95"/>
      <c r="T97" s="94"/>
      <c r="U97" s="94"/>
      <c r="V97" s="94"/>
    </row>
    <row r="98" spans="1:22" x14ac:dyDescent="0.25">
      <c r="A98" s="94"/>
      <c r="B98" s="94"/>
      <c r="C98" s="152"/>
      <c r="D98" s="152"/>
      <c r="E98" s="152"/>
      <c r="F98" s="152"/>
      <c r="G98" s="152"/>
      <c r="H98" s="152"/>
      <c r="I98" s="152"/>
      <c r="J98" s="152"/>
      <c r="K98" s="152"/>
      <c r="L98" s="94"/>
      <c r="M98" s="94"/>
      <c r="N98" s="94"/>
      <c r="O98" s="94"/>
      <c r="P98" s="94"/>
      <c r="Q98" s="94"/>
      <c r="R98" s="95"/>
      <c r="S98" s="95"/>
      <c r="T98" s="94"/>
      <c r="U98" s="94"/>
      <c r="V98" s="94"/>
    </row>
    <row r="99" spans="1:22" x14ac:dyDescent="0.25">
      <c r="A99" s="94"/>
      <c r="B99" s="94"/>
      <c r="C99" s="152"/>
      <c r="D99" s="152"/>
      <c r="E99" s="152"/>
      <c r="F99" s="152"/>
      <c r="G99" s="152"/>
      <c r="H99" s="152"/>
      <c r="I99" s="152"/>
      <c r="J99" s="152"/>
      <c r="K99" s="152"/>
      <c r="L99" s="94"/>
      <c r="M99" s="94"/>
      <c r="N99" s="94"/>
      <c r="O99" s="94"/>
      <c r="P99" s="94"/>
      <c r="Q99" s="94"/>
      <c r="R99" s="95"/>
      <c r="S99" s="95"/>
      <c r="T99" s="94"/>
      <c r="U99" s="94"/>
      <c r="V99" s="94"/>
    </row>
    <row r="100" spans="1:22" x14ac:dyDescent="0.25">
      <c r="A100" s="94"/>
      <c r="B100" s="94"/>
      <c r="C100" s="152"/>
      <c r="D100" s="152"/>
      <c r="E100" s="152"/>
      <c r="F100" s="152"/>
      <c r="G100" s="152"/>
      <c r="H100" s="152"/>
      <c r="I100" s="152"/>
      <c r="J100" s="152"/>
      <c r="K100" s="152"/>
      <c r="L100" s="94"/>
      <c r="M100" s="94"/>
      <c r="N100" s="94"/>
      <c r="O100" s="94"/>
      <c r="P100" s="94"/>
      <c r="Q100" s="94"/>
      <c r="R100" s="95"/>
      <c r="S100" s="95"/>
      <c r="T100" s="94"/>
      <c r="U100" s="94"/>
      <c r="V100" s="94"/>
    </row>
    <row r="101" spans="1:22" x14ac:dyDescent="0.25">
      <c r="A101" s="94"/>
      <c r="B101" s="94"/>
      <c r="C101" s="152"/>
      <c r="D101" s="152"/>
      <c r="E101" s="152"/>
      <c r="F101" s="152"/>
      <c r="G101" s="152"/>
      <c r="H101" s="152"/>
      <c r="I101" s="152"/>
      <c r="J101" s="152"/>
      <c r="K101" s="152"/>
      <c r="L101" s="94"/>
      <c r="M101" s="94"/>
      <c r="N101" s="94"/>
      <c r="O101" s="94"/>
      <c r="P101" s="94"/>
      <c r="Q101" s="94"/>
      <c r="R101" s="95"/>
      <c r="S101" s="95"/>
      <c r="T101" s="94"/>
      <c r="U101" s="94"/>
      <c r="V101" s="94"/>
    </row>
    <row r="102" spans="1:22" x14ac:dyDescent="0.25">
      <c r="A102" s="94"/>
      <c r="B102" s="94"/>
      <c r="C102" s="152"/>
      <c r="D102" s="152"/>
      <c r="E102" s="152"/>
      <c r="F102" s="152"/>
      <c r="G102" s="152"/>
      <c r="H102" s="152"/>
      <c r="I102" s="152"/>
      <c r="J102" s="152"/>
      <c r="K102" s="152"/>
      <c r="L102" s="94"/>
      <c r="M102" s="94"/>
      <c r="N102" s="94"/>
      <c r="O102" s="94"/>
      <c r="P102" s="94"/>
      <c r="Q102" s="94"/>
      <c r="R102" s="95"/>
      <c r="S102" s="95"/>
      <c r="T102" s="94"/>
      <c r="U102" s="94"/>
      <c r="V102" s="94"/>
    </row>
    <row r="103" spans="1:22" x14ac:dyDescent="0.25">
      <c r="A103" s="94"/>
      <c r="B103" s="94"/>
      <c r="C103" s="152"/>
      <c r="D103" s="152"/>
      <c r="E103" s="152"/>
      <c r="F103" s="152"/>
      <c r="G103" s="152"/>
      <c r="H103" s="152"/>
      <c r="I103" s="152"/>
      <c r="J103" s="152"/>
      <c r="K103" s="152"/>
      <c r="L103" s="94"/>
      <c r="M103" s="94"/>
      <c r="N103" s="94"/>
      <c r="O103" s="94"/>
      <c r="P103" s="94"/>
      <c r="Q103" s="94"/>
      <c r="R103" s="95"/>
      <c r="S103" s="95"/>
      <c r="T103" s="94"/>
      <c r="U103" s="94"/>
      <c r="V103" s="94"/>
    </row>
    <row r="104" spans="1:22" x14ac:dyDescent="0.25">
      <c r="A104" s="94"/>
      <c r="B104" s="94"/>
      <c r="C104" s="152"/>
      <c r="D104" s="152"/>
      <c r="E104" s="152"/>
      <c r="F104" s="152"/>
      <c r="G104" s="152"/>
      <c r="H104" s="152"/>
      <c r="I104" s="152"/>
      <c r="J104" s="152"/>
      <c r="K104" s="152"/>
      <c r="L104" s="94"/>
      <c r="M104" s="94"/>
      <c r="N104" s="94"/>
      <c r="O104" s="94"/>
      <c r="P104" s="94"/>
      <c r="Q104" s="94"/>
      <c r="R104" s="95"/>
      <c r="S104" s="95"/>
      <c r="T104" s="94"/>
      <c r="U104" s="94"/>
      <c r="V104" s="94"/>
    </row>
    <row r="105" spans="1:22" x14ac:dyDescent="0.25">
      <c r="A105" s="94"/>
      <c r="B105" s="94"/>
      <c r="C105" s="152"/>
      <c r="D105" s="152"/>
      <c r="E105" s="152"/>
      <c r="F105" s="152"/>
      <c r="G105" s="152"/>
      <c r="H105" s="152"/>
      <c r="I105" s="152"/>
      <c r="J105" s="152"/>
      <c r="K105" s="152"/>
      <c r="L105" s="94"/>
      <c r="M105" s="94"/>
      <c r="N105" s="94"/>
      <c r="O105" s="94"/>
      <c r="P105" s="94"/>
      <c r="Q105" s="94"/>
      <c r="R105" s="95"/>
      <c r="S105" s="95"/>
      <c r="T105" s="94"/>
      <c r="U105" s="94"/>
      <c r="V105" s="94"/>
    </row>
    <row r="106" spans="1:22" x14ac:dyDescent="0.25">
      <c r="A106" s="94"/>
      <c r="B106" s="94"/>
      <c r="C106" s="152"/>
      <c r="D106" s="152"/>
      <c r="E106" s="152"/>
      <c r="F106" s="152"/>
      <c r="G106" s="152"/>
      <c r="H106" s="152"/>
      <c r="I106" s="152"/>
      <c r="J106" s="152"/>
      <c r="K106" s="152"/>
      <c r="L106" s="94"/>
      <c r="M106" s="94"/>
      <c r="N106" s="94"/>
      <c r="O106" s="94"/>
      <c r="P106" s="94"/>
      <c r="Q106" s="94"/>
      <c r="R106" s="95"/>
      <c r="S106" s="95"/>
      <c r="T106" s="94"/>
      <c r="U106" s="94"/>
      <c r="V106" s="94"/>
    </row>
    <row r="107" spans="1:22" x14ac:dyDescent="0.25">
      <c r="A107" s="94"/>
      <c r="B107" s="94"/>
      <c r="C107" s="152"/>
      <c r="D107" s="152"/>
      <c r="E107" s="152"/>
      <c r="F107" s="152"/>
      <c r="G107" s="152"/>
      <c r="H107" s="152"/>
      <c r="I107" s="152"/>
      <c r="J107" s="152"/>
      <c r="K107" s="152"/>
      <c r="L107" s="94"/>
      <c r="M107" s="94"/>
      <c r="N107" s="94"/>
      <c r="O107" s="94"/>
      <c r="P107" s="94"/>
      <c r="Q107" s="94"/>
      <c r="R107" s="95"/>
      <c r="S107" s="95"/>
      <c r="T107" s="94"/>
      <c r="U107" s="94"/>
      <c r="V107" s="94"/>
    </row>
    <row r="108" spans="1:22" x14ac:dyDescent="0.25">
      <c r="A108" s="94"/>
      <c r="B108" s="94"/>
      <c r="C108" s="152"/>
      <c r="D108" s="152"/>
      <c r="E108" s="152"/>
      <c r="F108" s="152"/>
      <c r="G108" s="152"/>
      <c r="H108" s="152"/>
      <c r="I108" s="152"/>
      <c r="J108" s="152"/>
      <c r="K108" s="152"/>
      <c r="L108" s="94"/>
      <c r="M108" s="94"/>
      <c r="N108" s="94"/>
      <c r="O108" s="94"/>
      <c r="P108" s="94"/>
      <c r="Q108" s="94"/>
      <c r="R108" s="95"/>
      <c r="S108" s="95"/>
      <c r="T108" s="94"/>
      <c r="U108" s="94"/>
      <c r="V108" s="94"/>
    </row>
    <row r="109" spans="1:22" x14ac:dyDescent="0.25">
      <c r="A109" s="94"/>
      <c r="B109" s="94"/>
      <c r="C109" s="152"/>
      <c r="D109" s="152"/>
      <c r="E109" s="152"/>
      <c r="F109" s="152"/>
      <c r="G109" s="152"/>
      <c r="H109" s="152"/>
      <c r="I109" s="152"/>
      <c r="J109" s="152"/>
      <c r="K109" s="152"/>
      <c r="L109" s="94"/>
      <c r="M109" s="94"/>
      <c r="N109" s="94"/>
      <c r="O109" s="94"/>
      <c r="P109" s="94"/>
      <c r="Q109" s="94"/>
      <c r="R109" s="95"/>
      <c r="S109" s="95"/>
      <c r="T109" s="94"/>
      <c r="U109" s="94"/>
      <c r="V109" s="94"/>
    </row>
    <row r="110" spans="1:22" x14ac:dyDescent="0.25">
      <c r="A110" s="94"/>
      <c r="B110" s="94"/>
      <c r="C110" s="152"/>
      <c r="D110" s="152"/>
      <c r="E110" s="152"/>
      <c r="F110" s="152"/>
      <c r="G110" s="152"/>
      <c r="H110" s="152"/>
      <c r="I110" s="152"/>
      <c r="J110" s="152"/>
      <c r="K110" s="152"/>
      <c r="L110" s="94"/>
      <c r="M110" s="94"/>
      <c r="N110" s="94"/>
      <c r="O110" s="94"/>
      <c r="P110" s="94"/>
      <c r="Q110" s="94"/>
      <c r="R110" s="95"/>
      <c r="S110" s="95"/>
      <c r="T110" s="94"/>
      <c r="U110" s="94"/>
      <c r="V110" s="94"/>
    </row>
    <row r="111" spans="1:22" x14ac:dyDescent="0.25">
      <c r="A111" s="94"/>
      <c r="B111" s="94"/>
      <c r="C111" s="152"/>
      <c r="D111" s="152"/>
      <c r="E111" s="152"/>
      <c r="F111" s="152"/>
      <c r="G111" s="152"/>
      <c r="H111" s="152"/>
      <c r="I111" s="152"/>
      <c r="J111" s="152"/>
      <c r="K111" s="152"/>
      <c r="L111" s="94"/>
      <c r="M111" s="94"/>
      <c r="N111" s="94"/>
      <c r="O111" s="94"/>
      <c r="P111" s="94"/>
      <c r="Q111" s="94"/>
      <c r="R111" s="95"/>
      <c r="S111" s="95"/>
      <c r="T111" s="94"/>
      <c r="U111" s="94"/>
      <c r="V111" s="94"/>
    </row>
    <row r="112" spans="1:22" x14ac:dyDescent="0.25">
      <c r="A112" s="94"/>
      <c r="B112" s="94"/>
      <c r="C112" s="152"/>
      <c r="D112" s="152"/>
      <c r="E112" s="152"/>
      <c r="F112" s="152"/>
      <c r="G112" s="152"/>
      <c r="H112" s="152"/>
      <c r="I112" s="152"/>
      <c r="J112" s="152"/>
      <c r="K112" s="152"/>
      <c r="L112" s="94"/>
      <c r="M112" s="94"/>
      <c r="N112" s="94"/>
      <c r="O112" s="94"/>
      <c r="P112" s="94"/>
      <c r="Q112" s="94"/>
      <c r="R112" s="95"/>
      <c r="S112" s="95"/>
      <c r="T112" s="94"/>
      <c r="U112" s="94"/>
      <c r="V112" s="94"/>
    </row>
    <row r="113" spans="1:22" x14ac:dyDescent="0.25">
      <c r="A113" s="94"/>
      <c r="B113" s="94"/>
      <c r="C113" s="152"/>
      <c r="D113" s="152"/>
      <c r="E113" s="152"/>
      <c r="F113" s="152"/>
      <c r="G113" s="152"/>
      <c r="H113" s="152"/>
      <c r="I113" s="152"/>
      <c r="J113" s="152"/>
      <c r="K113" s="152"/>
      <c r="L113" s="94"/>
      <c r="M113" s="94"/>
      <c r="N113" s="94"/>
      <c r="O113" s="94"/>
      <c r="P113" s="94"/>
      <c r="Q113" s="94"/>
      <c r="R113" s="95"/>
      <c r="S113" s="95"/>
      <c r="T113" s="94"/>
      <c r="U113" s="94"/>
      <c r="V113" s="94"/>
    </row>
    <row r="114" spans="1:22" x14ac:dyDescent="0.25">
      <c r="A114" s="94"/>
      <c r="B114" s="94"/>
      <c r="C114" s="152"/>
      <c r="D114" s="152"/>
      <c r="E114" s="152"/>
      <c r="F114" s="152"/>
      <c r="G114" s="152"/>
      <c r="H114" s="152"/>
      <c r="I114" s="152"/>
      <c r="J114" s="152"/>
      <c r="K114" s="152"/>
      <c r="L114" s="94"/>
      <c r="M114" s="94"/>
      <c r="N114" s="94"/>
      <c r="O114" s="94"/>
      <c r="P114" s="94"/>
      <c r="Q114" s="94"/>
      <c r="R114" s="95"/>
      <c r="S114" s="95"/>
      <c r="T114" s="94"/>
      <c r="U114" s="94"/>
      <c r="V114" s="94"/>
    </row>
    <row r="115" spans="1:22" x14ac:dyDescent="0.25">
      <c r="A115" s="94"/>
      <c r="B115" s="94"/>
      <c r="C115" s="152"/>
      <c r="D115" s="152"/>
      <c r="E115" s="152"/>
      <c r="F115" s="152"/>
      <c r="G115" s="152"/>
      <c r="H115" s="152"/>
      <c r="I115" s="152"/>
      <c r="J115" s="152"/>
      <c r="K115" s="152"/>
      <c r="L115" s="94"/>
      <c r="M115" s="94"/>
      <c r="N115" s="94"/>
      <c r="O115" s="94"/>
      <c r="P115" s="94"/>
      <c r="Q115" s="94"/>
      <c r="R115" s="95"/>
      <c r="S115" s="95"/>
      <c r="T115" s="94"/>
      <c r="U115" s="94"/>
      <c r="V115" s="94"/>
    </row>
    <row r="116" spans="1:22" x14ac:dyDescent="0.25">
      <c r="A116" s="94"/>
      <c r="B116" s="94"/>
      <c r="C116" s="152"/>
      <c r="D116" s="152"/>
      <c r="E116" s="152"/>
      <c r="F116" s="152"/>
      <c r="G116" s="152"/>
      <c r="H116" s="152"/>
      <c r="I116" s="152"/>
      <c r="J116" s="152"/>
      <c r="K116" s="152"/>
      <c r="L116" s="94"/>
      <c r="M116" s="94"/>
      <c r="N116" s="94"/>
      <c r="O116" s="94"/>
      <c r="P116" s="94"/>
      <c r="Q116" s="94"/>
      <c r="R116" s="95"/>
      <c r="S116" s="95"/>
      <c r="T116" s="94"/>
      <c r="U116" s="94"/>
      <c r="V116" s="94"/>
    </row>
    <row r="117" spans="1:22" x14ac:dyDescent="0.25">
      <c r="A117" s="94"/>
      <c r="B117" s="94"/>
      <c r="C117" s="152"/>
      <c r="D117" s="152"/>
      <c r="E117" s="152"/>
      <c r="F117" s="152"/>
      <c r="G117" s="152"/>
      <c r="H117" s="152"/>
      <c r="I117" s="152"/>
      <c r="J117" s="152"/>
      <c r="K117" s="152"/>
      <c r="L117" s="94"/>
      <c r="M117" s="94"/>
      <c r="N117" s="94"/>
      <c r="O117" s="94"/>
      <c r="P117" s="94"/>
      <c r="Q117" s="94"/>
      <c r="R117" s="95"/>
      <c r="S117" s="95"/>
      <c r="T117" s="94"/>
      <c r="U117" s="94"/>
      <c r="V117" s="94"/>
    </row>
    <row r="118" spans="1:22" x14ac:dyDescent="0.25">
      <c r="A118" s="94"/>
      <c r="B118" s="94"/>
      <c r="C118" s="152"/>
      <c r="D118" s="152"/>
      <c r="E118" s="152"/>
      <c r="F118" s="152"/>
      <c r="G118" s="152"/>
      <c r="H118" s="152"/>
      <c r="I118" s="152"/>
      <c r="J118" s="152"/>
      <c r="K118" s="152"/>
      <c r="L118" s="94"/>
      <c r="M118" s="94"/>
      <c r="N118" s="94"/>
      <c r="O118" s="94"/>
      <c r="P118" s="94"/>
      <c r="Q118" s="94"/>
      <c r="R118" s="95"/>
      <c r="S118" s="95"/>
      <c r="T118" s="94"/>
      <c r="U118" s="94"/>
      <c r="V118" s="94"/>
    </row>
    <row r="119" spans="1:22" x14ac:dyDescent="0.25">
      <c r="A119" s="94"/>
      <c r="B119" s="94"/>
      <c r="C119" s="152"/>
      <c r="D119" s="152"/>
      <c r="E119" s="152"/>
      <c r="F119" s="152"/>
      <c r="G119" s="152"/>
      <c r="H119" s="152"/>
      <c r="I119" s="152"/>
      <c r="J119" s="152"/>
      <c r="K119" s="152"/>
      <c r="L119" s="94"/>
      <c r="M119" s="94"/>
      <c r="N119" s="94"/>
      <c r="O119" s="94"/>
      <c r="P119" s="94"/>
      <c r="Q119" s="94"/>
      <c r="R119" s="95"/>
      <c r="S119" s="95"/>
      <c r="T119" s="94"/>
      <c r="U119" s="94"/>
      <c r="V119" s="94"/>
    </row>
    <row r="120" spans="1:22" x14ac:dyDescent="0.25">
      <c r="A120" s="94"/>
      <c r="B120" s="94"/>
      <c r="C120" s="152"/>
      <c r="D120" s="152"/>
      <c r="E120" s="152"/>
      <c r="F120" s="152"/>
      <c r="G120" s="152"/>
      <c r="H120" s="152"/>
      <c r="I120" s="152"/>
      <c r="J120" s="152"/>
      <c r="K120" s="152"/>
      <c r="L120" s="94"/>
      <c r="M120" s="94"/>
      <c r="N120" s="94"/>
      <c r="O120" s="94"/>
      <c r="P120" s="94"/>
      <c r="Q120" s="94"/>
      <c r="R120" s="95"/>
      <c r="S120" s="95"/>
      <c r="T120" s="94"/>
      <c r="U120" s="94"/>
      <c r="V120" s="94"/>
    </row>
    <row r="121" spans="1:22" x14ac:dyDescent="0.25">
      <c r="A121" s="94"/>
      <c r="B121" s="94"/>
      <c r="C121" s="152"/>
      <c r="D121" s="152"/>
      <c r="E121" s="152"/>
      <c r="F121" s="152"/>
      <c r="G121" s="152"/>
      <c r="H121" s="152"/>
      <c r="I121" s="152"/>
      <c r="J121" s="152"/>
      <c r="K121" s="152"/>
      <c r="L121" s="94"/>
      <c r="M121" s="94"/>
      <c r="N121" s="94"/>
      <c r="O121" s="94"/>
      <c r="P121" s="94"/>
      <c r="Q121" s="94"/>
      <c r="R121" s="95"/>
      <c r="S121" s="95"/>
      <c r="T121" s="94"/>
      <c r="U121" s="94"/>
      <c r="V121" s="94"/>
    </row>
    <row r="122" spans="1:22" x14ac:dyDescent="0.25">
      <c r="A122" s="94"/>
      <c r="B122" s="94"/>
      <c r="C122" s="152"/>
      <c r="D122" s="152"/>
      <c r="E122" s="152"/>
      <c r="F122" s="152"/>
      <c r="G122" s="152"/>
      <c r="H122" s="152"/>
      <c r="I122" s="152"/>
      <c r="J122" s="152"/>
      <c r="K122" s="152"/>
      <c r="L122" s="94"/>
      <c r="M122" s="94"/>
      <c r="N122" s="94"/>
      <c r="O122" s="94"/>
      <c r="P122" s="94"/>
      <c r="Q122" s="94"/>
      <c r="R122" s="95"/>
      <c r="S122" s="95"/>
      <c r="T122" s="94"/>
      <c r="U122" s="94"/>
      <c r="V122" s="94"/>
    </row>
    <row r="123" spans="1:22" x14ac:dyDescent="0.25">
      <c r="A123" s="94"/>
      <c r="B123" s="94"/>
      <c r="C123" s="152"/>
      <c r="D123" s="152"/>
      <c r="E123" s="152"/>
      <c r="F123" s="152"/>
      <c r="G123" s="152"/>
      <c r="H123" s="152"/>
      <c r="I123" s="152"/>
      <c r="J123" s="152"/>
      <c r="K123" s="152"/>
      <c r="L123" s="94"/>
      <c r="M123" s="94"/>
      <c r="N123" s="94"/>
      <c r="O123" s="94"/>
      <c r="P123" s="94"/>
      <c r="Q123" s="94"/>
      <c r="R123" s="95"/>
      <c r="S123" s="95"/>
      <c r="T123" s="94"/>
      <c r="U123" s="94"/>
      <c r="V123" s="94"/>
    </row>
    <row r="124" spans="1:22" x14ac:dyDescent="0.25">
      <c r="A124" s="94"/>
      <c r="B124" s="94"/>
      <c r="C124" s="152"/>
      <c r="D124" s="152"/>
      <c r="E124" s="152"/>
      <c r="F124" s="152"/>
      <c r="G124" s="152"/>
      <c r="H124" s="152"/>
      <c r="I124" s="152"/>
      <c r="J124" s="152"/>
      <c r="K124" s="152"/>
      <c r="L124" s="94"/>
      <c r="M124" s="94"/>
      <c r="N124" s="94"/>
      <c r="O124" s="94"/>
      <c r="P124" s="94"/>
      <c r="Q124" s="94"/>
      <c r="R124" s="95"/>
      <c r="S124" s="95"/>
      <c r="T124" s="94"/>
      <c r="U124" s="94"/>
      <c r="V124" s="94"/>
    </row>
    <row r="125" spans="1:22" x14ac:dyDescent="0.25">
      <c r="A125" s="94"/>
      <c r="B125" s="94"/>
      <c r="C125" s="152"/>
      <c r="D125" s="152"/>
      <c r="E125" s="152"/>
      <c r="F125" s="152"/>
      <c r="G125" s="152"/>
      <c r="H125" s="152"/>
      <c r="I125" s="152"/>
      <c r="J125" s="152"/>
      <c r="K125" s="152"/>
      <c r="L125" s="94"/>
      <c r="M125" s="94"/>
      <c r="N125" s="94"/>
      <c r="O125" s="94"/>
      <c r="P125" s="94"/>
      <c r="Q125" s="94"/>
      <c r="R125" s="95"/>
      <c r="S125" s="95"/>
      <c r="T125" s="94"/>
      <c r="U125" s="94"/>
      <c r="V125" s="94"/>
    </row>
    <row r="126" spans="1:22" x14ac:dyDescent="0.25">
      <c r="A126" s="94"/>
      <c r="B126" s="94"/>
      <c r="C126" s="152"/>
      <c r="D126" s="152"/>
      <c r="E126" s="152"/>
      <c r="F126" s="152"/>
      <c r="G126" s="152"/>
      <c r="H126" s="152"/>
      <c r="I126" s="152"/>
      <c r="J126" s="152"/>
      <c r="K126" s="152"/>
      <c r="L126" s="94"/>
      <c r="M126" s="94"/>
      <c r="N126" s="94"/>
      <c r="O126" s="94"/>
      <c r="P126" s="94"/>
      <c r="Q126" s="94"/>
      <c r="R126" s="95"/>
      <c r="S126" s="95"/>
      <c r="T126" s="94"/>
      <c r="U126" s="94"/>
      <c r="V126" s="94"/>
    </row>
    <row r="127" spans="1:22" x14ac:dyDescent="0.25">
      <c r="A127" s="94"/>
      <c r="B127" s="94"/>
      <c r="C127" s="152"/>
      <c r="D127" s="152"/>
      <c r="E127" s="152"/>
      <c r="F127" s="152"/>
      <c r="G127" s="152"/>
      <c r="H127" s="152"/>
      <c r="I127" s="152"/>
      <c r="J127" s="152"/>
      <c r="K127" s="152"/>
      <c r="L127" s="94"/>
      <c r="M127" s="94"/>
      <c r="N127" s="94"/>
      <c r="O127" s="94"/>
      <c r="P127" s="94"/>
      <c r="Q127" s="94"/>
      <c r="R127" s="95"/>
      <c r="S127" s="95"/>
      <c r="T127" s="94"/>
      <c r="U127" s="94"/>
      <c r="V127" s="94"/>
    </row>
  </sheetData>
  <mergeCells count="98">
    <mergeCell ref="F3:H3"/>
    <mergeCell ref="F4:H4"/>
    <mergeCell ref="F5:G5"/>
    <mergeCell ref="F7:G7"/>
    <mergeCell ref="A8:A10"/>
    <mergeCell ref="A2:A7"/>
    <mergeCell ref="E8:E9"/>
    <mergeCell ref="H8:H9"/>
    <mergeCell ref="B11:B13"/>
    <mergeCell ref="B8:B10"/>
    <mergeCell ref="B2:B7"/>
    <mergeCell ref="A11:A13"/>
    <mergeCell ref="C3:E3"/>
    <mergeCell ref="C7:D7"/>
    <mergeCell ref="C4:E4"/>
    <mergeCell ref="C5:D5"/>
    <mergeCell ref="E11:E12"/>
    <mergeCell ref="U8:U10"/>
    <mergeCell ref="T8:T9"/>
    <mergeCell ref="T14:T15"/>
    <mergeCell ref="U20:U22"/>
    <mergeCell ref="T11:T12"/>
    <mergeCell ref="U17:U19"/>
    <mergeCell ref="U14:U16"/>
    <mergeCell ref="U11:U13"/>
    <mergeCell ref="T17:T18"/>
    <mergeCell ref="R2:U4"/>
    <mergeCell ref="R5:S5"/>
    <mergeCell ref="U5:U7"/>
    <mergeCell ref="O3:Q3"/>
    <mergeCell ref="R7:S7"/>
    <mergeCell ref="O7:P7"/>
    <mergeCell ref="O5:P5"/>
    <mergeCell ref="O4:Q4"/>
    <mergeCell ref="I7:J7"/>
    <mergeCell ref="L4:N4"/>
    <mergeCell ref="I5:J5"/>
    <mergeCell ref="L7:M7"/>
    <mergeCell ref="I3:K3"/>
    <mergeCell ref="L3:N3"/>
    <mergeCell ref="L5:M5"/>
    <mergeCell ref="I4:K4"/>
    <mergeCell ref="B17:B19"/>
    <mergeCell ref="U29:U31"/>
    <mergeCell ref="T26:T27"/>
    <mergeCell ref="T20:T21"/>
    <mergeCell ref="U26:U28"/>
    <mergeCell ref="U23:U25"/>
    <mergeCell ref="T29:T30"/>
    <mergeCell ref="T23:T24"/>
    <mergeCell ref="E17:E18"/>
    <mergeCell ref="Q23:Q24"/>
    <mergeCell ref="Q20:Q21"/>
    <mergeCell ref="Q17:Q18"/>
    <mergeCell ref="K23:K24"/>
    <mergeCell ref="K20:K21"/>
    <mergeCell ref="K17:K18"/>
    <mergeCell ref="Q29:Q30"/>
    <mergeCell ref="E14:E15"/>
    <mergeCell ref="A14:A16"/>
    <mergeCell ref="B14:B16"/>
    <mergeCell ref="A26:A28"/>
    <mergeCell ref="A29:A31"/>
    <mergeCell ref="B26:B28"/>
    <mergeCell ref="E23:E24"/>
    <mergeCell ref="E29:E30"/>
    <mergeCell ref="E26:E27"/>
    <mergeCell ref="B29:B31"/>
    <mergeCell ref="A23:A25"/>
    <mergeCell ref="B23:B25"/>
    <mergeCell ref="A20:A22"/>
    <mergeCell ref="B20:B22"/>
    <mergeCell ref="E20:E21"/>
    <mergeCell ref="A17:A19"/>
    <mergeCell ref="Q14:Q15"/>
    <mergeCell ref="Q11:Q12"/>
    <mergeCell ref="Q8:Q9"/>
    <mergeCell ref="N23:N24"/>
    <mergeCell ref="N20:N21"/>
    <mergeCell ref="N17:N18"/>
    <mergeCell ref="N14:N15"/>
    <mergeCell ref="N11:N12"/>
    <mergeCell ref="N8:N9"/>
    <mergeCell ref="K14:K15"/>
    <mergeCell ref="K11:K12"/>
    <mergeCell ref="K8:K9"/>
    <mergeCell ref="H23:H24"/>
    <mergeCell ref="H20:H21"/>
    <mergeCell ref="H17:H18"/>
    <mergeCell ref="H14:H15"/>
    <mergeCell ref="H11:H12"/>
    <mergeCell ref="H29:H30"/>
    <mergeCell ref="H26:H27"/>
    <mergeCell ref="Q26:Q27"/>
    <mergeCell ref="N29:N30"/>
    <mergeCell ref="N26:N27"/>
    <mergeCell ref="K29:K30"/>
    <mergeCell ref="K26:K27"/>
  </mergeCells>
  <phoneticPr fontId="10" type="noConversion"/>
  <pageMargins left="0" right="0" top="0" bottom="0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28"/>
  <sheetViews>
    <sheetView topLeftCell="A10" workbookViewId="0">
      <selection activeCell="H29" sqref="H29"/>
    </sheetView>
  </sheetViews>
  <sheetFormatPr defaultRowHeight="15" x14ac:dyDescent="0.25"/>
  <cols>
    <col min="1" max="1" width="4" customWidth="1"/>
    <col min="2" max="2" width="26.42578125" customWidth="1"/>
    <col min="3" max="26" width="2.28515625" customWidth="1"/>
    <col min="27" max="27" width="6.7109375" customWidth="1"/>
    <col min="28" max="28" width="6.42578125" customWidth="1"/>
    <col min="29" max="30" width="7.140625" customWidth="1"/>
    <col min="31" max="32" width="4.140625" customWidth="1"/>
    <col min="33" max="34" width="6.140625" customWidth="1"/>
    <col min="35" max="35" width="8.140625" customWidth="1"/>
    <col min="36" max="36" width="4.42578125" customWidth="1"/>
    <col min="37" max="37" width="6.28515625" customWidth="1"/>
  </cols>
  <sheetData>
    <row r="1" spans="1:39" ht="19.5" x14ac:dyDescent="0.35">
      <c r="A1" s="25"/>
      <c r="B1" s="25"/>
      <c r="C1" s="25"/>
      <c r="D1" s="25"/>
      <c r="E1" s="25"/>
      <c r="F1" s="25"/>
      <c r="G1" s="25"/>
      <c r="H1" s="25"/>
      <c r="N1" s="62"/>
      <c r="Q1" s="62"/>
      <c r="T1" s="62" t="s">
        <v>40</v>
      </c>
      <c r="U1" s="62"/>
      <c r="V1" s="62"/>
      <c r="W1" s="62"/>
      <c r="Z1" s="60"/>
      <c r="AA1" s="62"/>
      <c r="AB1" s="25"/>
      <c r="AC1" s="25"/>
      <c r="AD1" s="25"/>
      <c r="AE1" s="25"/>
      <c r="AF1" s="25"/>
      <c r="AG1" s="25"/>
      <c r="AH1" s="25"/>
      <c r="AI1" s="25"/>
      <c r="AJ1" s="25"/>
    </row>
    <row r="2" spans="1:39" ht="18" customHeight="1" x14ac:dyDescent="0.3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N2" s="62"/>
      <c r="Q2" s="62"/>
      <c r="T2" s="79" t="s">
        <v>38</v>
      </c>
      <c r="U2" s="62"/>
      <c r="V2" s="62"/>
      <c r="W2" s="62"/>
      <c r="X2" s="25"/>
      <c r="Y2" s="25"/>
      <c r="Z2" s="25"/>
      <c r="AA2" s="25"/>
      <c r="AB2" s="25"/>
      <c r="AC2" s="62"/>
      <c r="AD2" s="62"/>
      <c r="AE2" s="25"/>
      <c r="AF2" s="25"/>
      <c r="AG2" s="25"/>
      <c r="AH2" s="25"/>
      <c r="AI2" s="25"/>
      <c r="AJ2" s="25"/>
    </row>
    <row r="3" spans="1:39" ht="18" customHeight="1" x14ac:dyDescent="0.3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N3" s="62"/>
      <c r="Q3" s="62"/>
      <c r="T3" s="62" t="s">
        <v>39</v>
      </c>
      <c r="U3" s="62"/>
      <c r="V3" s="62"/>
      <c r="W3" s="62"/>
      <c r="X3" s="25"/>
      <c r="Y3" s="25"/>
      <c r="Z3" s="25"/>
      <c r="AA3" s="25"/>
      <c r="AB3" s="25"/>
      <c r="AC3" s="62"/>
      <c r="AD3" s="62"/>
      <c r="AE3" s="25"/>
      <c r="AF3" s="25"/>
      <c r="AG3" s="25"/>
      <c r="AH3" s="25"/>
      <c r="AI3" s="25"/>
      <c r="AJ3" s="25"/>
    </row>
    <row r="4" spans="1:39" ht="16.5" customHeight="1" x14ac:dyDescent="0.35">
      <c r="A4" s="25"/>
      <c r="B4" s="25"/>
      <c r="C4" s="25"/>
      <c r="D4" s="25"/>
      <c r="E4" s="25"/>
      <c r="F4" s="25"/>
      <c r="G4" s="25"/>
      <c r="H4" s="25"/>
      <c r="K4" s="63"/>
      <c r="N4" s="25"/>
      <c r="O4" s="25"/>
      <c r="P4" s="25"/>
      <c r="Q4" s="63"/>
      <c r="T4" s="63" t="s">
        <v>34</v>
      </c>
      <c r="U4" s="63"/>
      <c r="V4" s="63"/>
      <c r="W4" s="63"/>
      <c r="X4" s="25"/>
      <c r="Y4" s="25"/>
      <c r="Z4" s="25"/>
      <c r="AA4" s="64"/>
      <c r="AB4" s="25"/>
      <c r="AC4" s="25"/>
      <c r="AD4" s="25"/>
      <c r="AE4" s="25"/>
      <c r="AF4" s="25"/>
      <c r="AG4" s="25"/>
      <c r="AH4" s="25"/>
      <c r="AI4" s="25"/>
      <c r="AJ4" s="25"/>
    </row>
    <row r="5" spans="1:39" ht="21" thickBot="1" x14ac:dyDescent="0.3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N5" s="65"/>
      <c r="Q5" s="15"/>
      <c r="T5" s="15" t="s">
        <v>60</v>
      </c>
      <c r="U5" s="15"/>
      <c r="V5" s="15"/>
      <c r="W5" s="15"/>
      <c r="X5" s="25"/>
      <c r="Y5" s="25"/>
      <c r="Z5" s="25"/>
      <c r="AA5" s="25"/>
      <c r="AB5" s="25"/>
      <c r="AC5" s="65"/>
      <c r="AD5" s="65"/>
      <c r="AE5" s="25"/>
      <c r="AF5" s="25"/>
      <c r="AG5" s="25"/>
      <c r="AH5" s="25"/>
      <c r="AI5" s="25"/>
      <c r="AJ5" s="25"/>
      <c r="AM5" s="66"/>
    </row>
    <row r="6" spans="1:39" ht="19.5" thickBot="1" x14ac:dyDescent="0.35">
      <c r="A6" s="186" t="s">
        <v>52</v>
      </c>
      <c r="B6" s="187"/>
      <c r="C6" s="142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43"/>
      <c r="AC6" s="143"/>
      <c r="AD6" s="143"/>
      <c r="AE6" s="186" t="s">
        <v>48</v>
      </c>
      <c r="AF6" s="202"/>
      <c r="AG6" s="202"/>
      <c r="AH6" s="202"/>
      <c r="AI6" s="187"/>
      <c r="AJ6" s="25"/>
    </row>
    <row r="7" spans="1:39" ht="15" customHeight="1" x14ac:dyDescent="0.25">
      <c r="A7" s="183" t="s">
        <v>0</v>
      </c>
      <c r="B7" s="183" t="s">
        <v>1</v>
      </c>
      <c r="C7" s="194">
        <v>1</v>
      </c>
      <c r="D7" s="192"/>
      <c r="E7" s="193"/>
      <c r="F7" s="191">
        <v>2</v>
      </c>
      <c r="G7" s="192"/>
      <c r="H7" s="193"/>
      <c r="I7" s="191">
        <v>3</v>
      </c>
      <c r="J7" s="192"/>
      <c r="K7" s="193"/>
      <c r="L7" s="191">
        <v>4</v>
      </c>
      <c r="M7" s="192"/>
      <c r="N7" s="193"/>
      <c r="O7" s="191">
        <v>5</v>
      </c>
      <c r="P7" s="192"/>
      <c r="Q7" s="193"/>
      <c r="R7" s="191">
        <v>6</v>
      </c>
      <c r="S7" s="192"/>
      <c r="T7" s="193"/>
      <c r="U7" s="191">
        <v>7</v>
      </c>
      <c r="V7" s="192"/>
      <c r="W7" s="193"/>
      <c r="X7" s="191">
        <v>8</v>
      </c>
      <c r="Y7" s="192"/>
      <c r="Z7" s="193"/>
      <c r="AA7" s="221" t="s">
        <v>35</v>
      </c>
      <c r="AB7" s="221" t="s">
        <v>65</v>
      </c>
      <c r="AC7" s="221" t="s">
        <v>66</v>
      </c>
      <c r="AD7" s="221" t="s">
        <v>33</v>
      </c>
      <c r="AE7" s="218" t="s">
        <v>14</v>
      </c>
      <c r="AF7" s="295"/>
      <c r="AG7" s="218" t="s">
        <v>36</v>
      </c>
      <c r="AH7" s="295"/>
      <c r="AI7" s="221" t="s">
        <v>2</v>
      </c>
      <c r="AJ7" s="25"/>
    </row>
    <row r="8" spans="1:39" ht="15" customHeight="1" x14ac:dyDescent="0.25">
      <c r="A8" s="185"/>
      <c r="B8" s="185"/>
      <c r="C8" s="194"/>
      <c r="D8" s="195"/>
      <c r="E8" s="196"/>
      <c r="F8" s="194"/>
      <c r="G8" s="195"/>
      <c r="H8" s="196"/>
      <c r="I8" s="194"/>
      <c r="J8" s="195"/>
      <c r="K8" s="196"/>
      <c r="L8" s="194"/>
      <c r="M8" s="195"/>
      <c r="N8" s="196"/>
      <c r="O8" s="194"/>
      <c r="P8" s="195"/>
      <c r="Q8" s="196"/>
      <c r="R8" s="194"/>
      <c r="S8" s="195"/>
      <c r="T8" s="196"/>
      <c r="U8" s="194"/>
      <c r="V8" s="195"/>
      <c r="W8" s="196"/>
      <c r="X8" s="194"/>
      <c r="Y8" s="195"/>
      <c r="Z8" s="196"/>
      <c r="AA8" s="299"/>
      <c r="AB8" s="299"/>
      <c r="AC8" s="299"/>
      <c r="AD8" s="299"/>
      <c r="AE8" s="296"/>
      <c r="AF8" s="297"/>
      <c r="AG8" s="296"/>
      <c r="AH8" s="297"/>
      <c r="AI8" s="299"/>
      <c r="AJ8" s="25"/>
    </row>
    <row r="9" spans="1:39" ht="20.25" customHeight="1" thickBot="1" x14ac:dyDescent="0.3">
      <c r="A9" s="184"/>
      <c r="B9" s="184"/>
      <c r="C9" s="194"/>
      <c r="D9" s="195"/>
      <c r="E9" s="196"/>
      <c r="F9" s="194"/>
      <c r="G9" s="195"/>
      <c r="H9" s="196"/>
      <c r="I9" s="194"/>
      <c r="J9" s="195"/>
      <c r="K9" s="196"/>
      <c r="L9" s="194"/>
      <c r="M9" s="195"/>
      <c r="N9" s="196"/>
      <c r="O9" s="194"/>
      <c r="P9" s="195"/>
      <c r="Q9" s="196"/>
      <c r="R9" s="194"/>
      <c r="S9" s="195"/>
      <c r="T9" s="196"/>
      <c r="U9" s="194"/>
      <c r="V9" s="195"/>
      <c r="W9" s="196"/>
      <c r="X9" s="194"/>
      <c r="Y9" s="195"/>
      <c r="Z9" s="196"/>
      <c r="AA9" s="222"/>
      <c r="AB9" s="222"/>
      <c r="AC9" s="222"/>
      <c r="AD9" s="222"/>
      <c r="AE9" s="219"/>
      <c r="AF9" s="298"/>
      <c r="AG9" s="219"/>
      <c r="AH9" s="298"/>
      <c r="AI9" s="222"/>
      <c r="AJ9" s="25"/>
    </row>
    <row r="10" spans="1:39" ht="21.95" customHeight="1" x14ac:dyDescent="0.25">
      <c r="A10" s="183">
        <v>1</v>
      </c>
      <c r="B10" s="218" t="str">
        <f>Лист1!C11</f>
        <v>«Алтай»                                               ВКО</v>
      </c>
      <c r="C10" s="272"/>
      <c r="D10" s="82"/>
      <c r="E10" s="83"/>
      <c r="F10" s="171">
        <f>Лист2!F10</f>
        <v>3</v>
      </c>
      <c r="G10" s="170" t="str">
        <f>Лист2!G10</f>
        <v>:</v>
      </c>
      <c r="H10" s="170">
        <f>Лист2!H10</f>
        <v>0</v>
      </c>
      <c r="I10" s="171">
        <f>Лист2!I10</f>
        <v>1</v>
      </c>
      <c r="J10" s="170" t="str">
        <f>Лист2!J10</f>
        <v>:</v>
      </c>
      <c r="K10" s="172">
        <f>Лист2!K10</f>
        <v>3</v>
      </c>
      <c r="L10" s="170">
        <f>Лист2!L10</f>
        <v>0</v>
      </c>
      <c r="M10" s="170" t="str">
        <f>Лист2!M10</f>
        <v>:</v>
      </c>
      <c r="N10" s="170">
        <f>Лист2!N10</f>
        <v>3</v>
      </c>
      <c r="O10" s="171">
        <f>Лист2!O10</f>
        <v>2</v>
      </c>
      <c r="P10" s="170" t="str">
        <f>Лист2!P10</f>
        <v>:</v>
      </c>
      <c r="Q10" s="172">
        <f>Лист2!Q10</f>
        <v>3</v>
      </c>
      <c r="R10" s="170">
        <f>Лист2!R10</f>
        <v>2</v>
      </c>
      <c r="S10" s="170" t="str">
        <f>Лист2!S10</f>
        <v>:</v>
      </c>
      <c r="T10" s="170">
        <f>Лист2!T10</f>
        <v>3</v>
      </c>
      <c r="U10" s="171">
        <f>Лист2!U10</f>
        <v>0</v>
      </c>
      <c r="V10" s="170" t="str">
        <f>Лист2!V10</f>
        <v>:</v>
      </c>
      <c r="W10" s="172">
        <f>Лист2!W10</f>
        <v>3</v>
      </c>
      <c r="X10" s="171">
        <f>Лист2!X10</f>
        <v>3</v>
      </c>
      <c r="Y10" s="170" t="str">
        <f>Лист2!Y10</f>
        <v>:</v>
      </c>
      <c r="Z10" s="172">
        <f>Лист2!Z10</f>
        <v>2</v>
      </c>
      <c r="AA10" s="270" t="s">
        <v>67</v>
      </c>
      <c r="AB10" s="283">
        <f>G11+J11+M11+P11+S11+V11+Y11</f>
        <v>7</v>
      </c>
      <c r="AC10" s="285">
        <f>AA10+AB10</f>
        <v>25</v>
      </c>
      <c r="AD10" s="277">
        <f>Лист3!T10</f>
        <v>8</v>
      </c>
      <c r="AE10" s="67">
        <f>Лист3!R8</f>
        <v>37</v>
      </c>
      <c r="AF10" s="68">
        <f>Лист3!R9</f>
        <v>47</v>
      </c>
      <c r="AG10" s="67">
        <f>Лист3!S8</f>
        <v>1824</v>
      </c>
      <c r="AH10" s="68">
        <f>Лист3!S9</f>
        <v>1894</v>
      </c>
      <c r="AI10" s="275">
        <f>Лист3!U8</f>
        <v>6</v>
      </c>
      <c r="AJ10" s="25"/>
    </row>
    <row r="11" spans="1:39" ht="21.95" customHeight="1" thickBot="1" x14ac:dyDescent="0.3">
      <c r="A11" s="184"/>
      <c r="B11" s="219"/>
      <c r="C11" s="273"/>
      <c r="D11" s="91"/>
      <c r="E11" s="92"/>
      <c r="F11" s="89"/>
      <c r="G11" s="89">
        <f>Лист2!G11</f>
        <v>3</v>
      </c>
      <c r="H11" s="89"/>
      <c r="I11" s="88"/>
      <c r="J11" s="89">
        <f>Лист2!J11</f>
        <v>0</v>
      </c>
      <c r="K11" s="90"/>
      <c r="L11" s="89"/>
      <c r="M11" s="89">
        <f>Лист2!M11</f>
        <v>0</v>
      </c>
      <c r="N11" s="89"/>
      <c r="O11" s="88"/>
      <c r="P11" s="89">
        <f>Лист2!P11</f>
        <v>1</v>
      </c>
      <c r="Q11" s="90"/>
      <c r="R11" s="89"/>
      <c r="S11" s="89">
        <f>Лист2!S11</f>
        <v>1</v>
      </c>
      <c r="T11" s="89"/>
      <c r="U11" s="88"/>
      <c r="V11" s="89">
        <f>Лист2!V11</f>
        <v>0</v>
      </c>
      <c r="W11" s="90"/>
      <c r="X11" s="88"/>
      <c r="Y11" s="89">
        <f>Лист2!Y11</f>
        <v>2</v>
      </c>
      <c r="Z11" s="90"/>
      <c r="AA11" s="271"/>
      <c r="AB11" s="284"/>
      <c r="AC11" s="286"/>
      <c r="AD11" s="278"/>
      <c r="AE11" s="293">
        <f>AE10/AF10</f>
        <v>0.78723404255319152</v>
      </c>
      <c r="AF11" s="294"/>
      <c r="AG11" s="291">
        <f>AG10/AH10</f>
        <v>0.96304118268215422</v>
      </c>
      <c r="AH11" s="292"/>
      <c r="AI11" s="276"/>
      <c r="AJ11" s="25"/>
    </row>
    <row r="12" spans="1:39" ht="21.95" customHeight="1" x14ac:dyDescent="0.25">
      <c r="A12" s="183">
        <v>2</v>
      </c>
      <c r="B12" s="218" t="str">
        <f>Лист1!C13</f>
        <v>«Pavlodar»                                    Павлодарская область</v>
      </c>
      <c r="C12" s="171">
        <f>Лист2!C12</f>
        <v>0</v>
      </c>
      <c r="D12" s="170" t="str">
        <f>Лист2!D12</f>
        <v>:</v>
      </c>
      <c r="E12" s="172">
        <f>Лист2!E12</f>
        <v>3</v>
      </c>
      <c r="F12" s="289"/>
      <c r="G12" s="82"/>
      <c r="H12" s="82"/>
      <c r="I12" s="171">
        <f>Лист2!I12</f>
        <v>2</v>
      </c>
      <c r="J12" s="170" t="str">
        <f>Лист2!J12</f>
        <v>:</v>
      </c>
      <c r="K12" s="172">
        <f>Лист2!K12</f>
        <v>3</v>
      </c>
      <c r="L12" s="171">
        <f>Лист2!L12</f>
        <v>0</v>
      </c>
      <c r="M12" s="170" t="str">
        <f>Лист2!M12</f>
        <v>:</v>
      </c>
      <c r="N12" s="172">
        <f>Лист2!N12</f>
        <v>3</v>
      </c>
      <c r="O12" s="171">
        <f>Лист2!O12</f>
        <v>3</v>
      </c>
      <c r="P12" s="170" t="str">
        <f>Лист2!P12</f>
        <v>:</v>
      </c>
      <c r="Q12" s="172">
        <f>Лист2!Q12</f>
        <v>1</v>
      </c>
      <c r="R12" s="171">
        <f>Лист2!R12</f>
        <v>0</v>
      </c>
      <c r="S12" s="170" t="str">
        <f>Лист2!S12</f>
        <v>:</v>
      </c>
      <c r="T12" s="172">
        <f>Лист2!T12</f>
        <v>3</v>
      </c>
      <c r="U12" s="171">
        <f>Лист2!U12</f>
        <v>0</v>
      </c>
      <c r="V12" s="170" t="str">
        <f>Лист2!V12</f>
        <v>:</v>
      </c>
      <c r="W12" s="172">
        <f>Лист2!W12</f>
        <v>3</v>
      </c>
      <c r="X12" s="171">
        <f>Лист2!X12</f>
        <v>3</v>
      </c>
      <c r="Y12" s="170" t="str">
        <f>Лист2!Y12</f>
        <v>:</v>
      </c>
      <c r="Z12" s="172">
        <f>Лист2!Z12</f>
        <v>0</v>
      </c>
      <c r="AA12" s="270" t="s">
        <v>68</v>
      </c>
      <c r="AB12" s="283">
        <f>D13+J13+M13+P13+S13+V13+Y13</f>
        <v>7</v>
      </c>
      <c r="AC12" s="285">
        <f>AA12+AB12</f>
        <v>20</v>
      </c>
      <c r="AD12" s="277">
        <f>Лист3!T13</f>
        <v>7</v>
      </c>
      <c r="AE12" s="67">
        <f>Лист3!R11</f>
        <v>29</v>
      </c>
      <c r="AF12" s="68">
        <f>Лист3!R12</f>
        <v>51</v>
      </c>
      <c r="AG12" s="67">
        <f>Лист3!S11</f>
        <v>1737</v>
      </c>
      <c r="AH12" s="68">
        <f>Лист3!S12</f>
        <v>1863</v>
      </c>
      <c r="AI12" s="275">
        <f>Лист3!U11</f>
        <v>8</v>
      </c>
      <c r="AJ12" s="25"/>
    </row>
    <row r="13" spans="1:39" ht="21.95" customHeight="1" thickBot="1" x14ac:dyDescent="0.3">
      <c r="A13" s="184"/>
      <c r="B13" s="219"/>
      <c r="C13" s="88"/>
      <c r="D13" s="89">
        <f>Лист2!D13</f>
        <v>0</v>
      </c>
      <c r="E13" s="90"/>
      <c r="F13" s="290"/>
      <c r="G13" s="91"/>
      <c r="H13" s="91"/>
      <c r="I13" s="88"/>
      <c r="J13" s="89">
        <f>Лист2!J13</f>
        <v>1</v>
      </c>
      <c r="K13" s="90"/>
      <c r="L13" s="93"/>
      <c r="M13" s="89">
        <f>Лист2!M13</f>
        <v>0</v>
      </c>
      <c r="N13" s="89"/>
      <c r="O13" s="88"/>
      <c r="P13" s="89">
        <f>Лист2!P13</f>
        <v>3</v>
      </c>
      <c r="Q13" s="90"/>
      <c r="R13" s="89"/>
      <c r="S13" s="89">
        <f>Лист2!S13</f>
        <v>0</v>
      </c>
      <c r="T13" s="89"/>
      <c r="U13" s="88"/>
      <c r="V13" s="89">
        <f>Лист2!V13</f>
        <v>0</v>
      </c>
      <c r="W13" s="90"/>
      <c r="X13" s="88"/>
      <c r="Y13" s="89">
        <f>Лист2!Y13</f>
        <v>3</v>
      </c>
      <c r="Z13" s="90"/>
      <c r="AA13" s="271"/>
      <c r="AB13" s="284"/>
      <c r="AC13" s="286"/>
      <c r="AD13" s="278"/>
      <c r="AE13" s="281">
        <f>AE12/AF12</f>
        <v>0.56862745098039214</v>
      </c>
      <c r="AF13" s="282"/>
      <c r="AG13" s="287">
        <f>AG12/AH12</f>
        <v>0.93236714975845414</v>
      </c>
      <c r="AH13" s="288"/>
      <c r="AI13" s="276"/>
      <c r="AJ13" s="25"/>
    </row>
    <row r="14" spans="1:39" ht="21.95" customHeight="1" x14ac:dyDescent="0.25">
      <c r="A14" s="183">
        <v>3</v>
      </c>
      <c r="B14" s="218" t="str">
        <f>Лист1!C15</f>
        <v>«Буревестник Алматы»                        г.Алматы</v>
      </c>
      <c r="C14" s="171">
        <f>Лист2!C14</f>
        <v>3</v>
      </c>
      <c r="D14" s="170" t="str">
        <f>Лист2!D14</f>
        <v>:</v>
      </c>
      <c r="E14" s="172">
        <f>Лист2!E14</f>
        <v>1</v>
      </c>
      <c r="F14" s="171">
        <f>Лист2!F14</f>
        <v>3</v>
      </c>
      <c r="G14" s="170" t="str">
        <f>Лист2!G14</f>
        <v>:</v>
      </c>
      <c r="H14" s="172">
        <f>Лист2!H14</f>
        <v>2</v>
      </c>
      <c r="I14" s="274"/>
      <c r="J14" s="80"/>
      <c r="K14" s="85"/>
      <c r="L14" s="171">
        <f>Лист2!L14</f>
        <v>0</v>
      </c>
      <c r="M14" s="170" t="str">
        <f>Лист2!M14</f>
        <v>:</v>
      </c>
      <c r="N14" s="172">
        <f>Лист2!N14</f>
        <v>3</v>
      </c>
      <c r="O14" s="171">
        <f>Лист2!O14</f>
        <v>3</v>
      </c>
      <c r="P14" s="170" t="str">
        <f>Лист2!P14</f>
        <v>:</v>
      </c>
      <c r="Q14" s="172">
        <f>Лист2!Q14</f>
        <v>2</v>
      </c>
      <c r="R14" s="171">
        <f>Лист2!R14</f>
        <v>2</v>
      </c>
      <c r="S14" s="170" t="str">
        <f>Лист2!S14</f>
        <v>:</v>
      </c>
      <c r="T14" s="172">
        <f>Лист2!T14</f>
        <v>3</v>
      </c>
      <c r="U14" s="171">
        <f>Лист2!U14</f>
        <v>0</v>
      </c>
      <c r="V14" s="170" t="str">
        <f>Лист2!V14</f>
        <v>:</v>
      </c>
      <c r="W14" s="172">
        <f>Лист2!W14</f>
        <v>3</v>
      </c>
      <c r="X14" s="171">
        <f>Лист2!X14</f>
        <v>3</v>
      </c>
      <c r="Y14" s="170" t="str">
        <f>Лист2!Y14</f>
        <v>:</v>
      </c>
      <c r="Z14" s="172">
        <f>Лист2!Z14</f>
        <v>1</v>
      </c>
      <c r="AA14" s="270" t="s">
        <v>67</v>
      </c>
      <c r="AB14" s="283">
        <f>D15+G15+M15+P15+S15+V15+Y15</f>
        <v>11</v>
      </c>
      <c r="AC14" s="285">
        <f>AA14+AB14</f>
        <v>29</v>
      </c>
      <c r="AD14" s="277">
        <f>Лист3!T16</f>
        <v>10</v>
      </c>
      <c r="AE14" s="67">
        <f>Лист3!R14</f>
        <v>40</v>
      </c>
      <c r="AF14" s="68">
        <f>Лист3!R15</f>
        <v>47</v>
      </c>
      <c r="AG14" s="67">
        <f>Лист3!S14</f>
        <v>609</v>
      </c>
      <c r="AH14" s="68">
        <f>Лист3!S15</f>
        <v>1936</v>
      </c>
      <c r="AI14" s="275">
        <f>Лист3!U14</f>
        <v>4</v>
      </c>
      <c r="AJ14" s="25"/>
    </row>
    <row r="15" spans="1:39" ht="21.95" customHeight="1" thickBot="1" x14ac:dyDescent="0.3">
      <c r="A15" s="184"/>
      <c r="B15" s="219"/>
      <c r="C15" s="86"/>
      <c r="D15" s="89">
        <f>Лист2!D15</f>
        <v>3</v>
      </c>
      <c r="E15" s="87"/>
      <c r="F15" s="81"/>
      <c r="G15" s="89">
        <f>Лист2!G15</f>
        <v>2</v>
      </c>
      <c r="H15" s="81"/>
      <c r="I15" s="274"/>
      <c r="J15" s="80"/>
      <c r="K15" s="85"/>
      <c r="L15" s="81"/>
      <c r="M15" s="89">
        <f>Лист2!M15</f>
        <v>0</v>
      </c>
      <c r="N15" s="81"/>
      <c r="O15" s="86"/>
      <c r="P15" s="89">
        <f>Лист2!P15</f>
        <v>2</v>
      </c>
      <c r="Q15" s="87"/>
      <c r="R15" s="81"/>
      <c r="S15" s="89">
        <f>Лист2!S15</f>
        <v>1</v>
      </c>
      <c r="T15" s="81"/>
      <c r="U15" s="86"/>
      <c r="V15" s="89">
        <f>Лист2!V15</f>
        <v>0</v>
      </c>
      <c r="W15" s="87"/>
      <c r="X15" s="86"/>
      <c r="Y15" s="89">
        <f>Лист2!Y15</f>
        <v>3</v>
      </c>
      <c r="Z15" s="87"/>
      <c r="AA15" s="271"/>
      <c r="AB15" s="284"/>
      <c r="AC15" s="286"/>
      <c r="AD15" s="278"/>
      <c r="AE15" s="281">
        <f>AE14/AF14</f>
        <v>0.85106382978723405</v>
      </c>
      <c r="AF15" s="282"/>
      <c r="AG15" s="287">
        <f>AG14/AH14</f>
        <v>0.31456611570247933</v>
      </c>
      <c r="AH15" s="288"/>
      <c r="AI15" s="276"/>
      <c r="AJ15" s="25"/>
    </row>
    <row r="16" spans="1:39" ht="21.95" customHeight="1" x14ac:dyDescent="0.25">
      <c r="A16" s="183">
        <v>4</v>
      </c>
      <c r="B16" s="218" t="str">
        <f>Лист1!C17</f>
        <v>«Есиль СК»                                       СКО</v>
      </c>
      <c r="C16" s="171">
        <f>Лист2!C16</f>
        <v>3</v>
      </c>
      <c r="D16" s="170" t="str">
        <f>Лист2!D16</f>
        <v>:</v>
      </c>
      <c r="E16" s="172">
        <f>Лист2!E16</f>
        <v>0</v>
      </c>
      <c r="F16" s="171">
        <f>Лист2!F16</f>
        <v>3</v>
      </c>
      <c r="G16" s="170" t="str">
        <f>Лист2!G16</f>
        <v>:</v>
      </c>
      <c r="H16" s="172">
        <f>Лист2!H16</f>
        <v>0</v>
      </c>
      <c r="I16" s="171">
        <f>Лист2!I16</f>
        <v>3</v>
      </c>
      <c r="J16" s="170" t="str">
        <f>Лист2!J16</f>
        <v>:</v>
      </c>
      <c r="K16" s="172">
        <f>Лист2!K16</f>
        <v>0</v>
      </c>
      <c r="L16" s="289"/>
      <c r="M16" s="82"/>
      <c r="N16" s="82"/>
      <c r="O16" s="171">
        <f>Лист2!O16</f>
        <v>1</v>
      </c>
      <c r="P16" s="170" t="str">
        <f>Лист2!P16</f>
        <v>:</v>
      </c>
      <c r="Q16" s="172">
        <f>Лист2!Q16</f>
        <v>3</v>
      </c>
      <c r="R16" s="171">
        <f>Лист2!R16</f>
        <v>3</v>
      </c>
      <c r="S16" s="170" t="str">
        <f>Лист2!S16</f>
        <v>:</v>
      </c>
      <c r="T16" s="172">
        <f>Лист2!T16</f>
        <v>1</v>
      </c>
      <c r="U16" s="171">
        <f>Лист2!U16</f>
        <v>0</v>
      </c>
      <c r="V16" s="170" t="str">
        <f>Лист2!V16</f>
        <v>:</v>
      </c>
      <c r="W16" s="172">
        <f>Лист2!W16</f>
        <v>3</v>
      </c>
      <c r="X16" s="171">
        <f>Лист2!X16</f>
        <v>3</v>
      </c>
      <c r="Y16" s="170" t="str">
        <f>Лист2!Y16</f>
        <v>:</v>
      </c>
      <c r="Z16" s="172">
        <f>Лист2!Z16</f>
        <v>0</v>
      </c>
      <c r="AA16" s="270" t="s">
        <v>46</v>
      </c>
      <c r="AB16" s="283">
        <f>D17+G17+J17+P17+S17+V17+Y17</f>
        <v>15</v>
      </c>
      <c r="AC16" s="285">
        <f>AA16+AB16</f>
        <v>27</v>
      </c>
      <c r="AD16" s="277">
        <f>Лист3!T19</f>
        <v>9</v>
      </c>
      <c r="AE16" s="67">
        <f>Лист3!R17</f>
        <v>35</v>
      </c>
      <c r="AF16" s="68">
        <f>Лист3!R18</f>
        <v>43</v>
      </c>
      <c r="AG16" s="67">
        <f>Лист3!S17</f>
        <v>1713</v>
      </c>
      <c r="AH16" s="68">
        <f>Лист3!S18</f>
        <v>1735</v>
      </c>
      <c r="AI16" s="275">
        <f>Лист3!U17</f>
        <v>5</v>
      </c>
      <c r="AJ16" s="25"/>
    </row>
    <row r="17" spans="1:36" ht="21.95" customHeight="1" thickBot="1" x14ac:dyDescent="0.3">
      <c r="A17" s="184"/>
      <c r="B17" s="219"/>
      <c r="C17" s="88"/>
      <c r="D17" s="89">
        <f>Лист2!D17</f>
        <v>3</v>
      </c>
      <c r="E17" s="90"/>
      <c r="F17" s="93"/>
      <c r="G17" s="89">
        <f>Лист2!G17</f>
        <v>3</v>
      </c>
      <c r="H17" s="93"/>
      <c r="I17" s="88"/>
      <c r="J17" s="89">
        <f>Лист2!J17</f>
        <v>3</v>
      </c>
      <c r="K17" s="90"/>
      <c r="L17" s="290"/>
      <c r="M17" s="91"/>
      <c r="N17" s="91"/>
      <c r="O17" s="88"/>
      <c r="P17" s="89">
        <f>Лист2!P17</f>
        <v>0</v>
      </c>
      <c r="Q17" s="90"/>
      <c r="R17" s="89"/>
      <c r="S17" s="89">
        <f>Лист2!S17</f>
        <v>3</v>
      </c>
      <c r="T17" s="89"/>
      <c r="U17" s="88"/>
      <c r="V17" s="89">
        <f>Лист2!V17</f>
        <v>0</v>
      </c>
      <c r="W17" s="90"/>
      <c r="X17" s="88"/>
      <c r="Y17" s="89">
        <f>Лист2!Y17</f>
        <v>3</v>
      </c>
      <c r="Z17" s="90"/>
      <c r="AA17" s="271"/>
      <c r="AB17" s="284"/>
      <c r="AC17" s="286"/>
      <c r="AD17" s="278"/>
      <c r="AE17" s="281">
        <f>AE16/AF16</f>
        <v>0.81395348837209303</v>
      </c>
      <c r="AF17" s="282"/>
      <c r="AG17" s="287">
        <f>AG16/AH16</f>
        <v>0.98731988472622478</v>
      </c>
      <c r="AH17" s="288"/>
      <c r="AI17" s="276"/>
      <c r="AJ17" s="25"/>
    </row>
    <row r="18" spans="1:36" ht="21.95" customHeight="1" x14ac:dyDescent="0.25">
      <c r="A18" s="183">
        <v>5</v>
      </c>
      <c r="B18" s="218" t="str">
        <f>Лист1!C19</f>
        <v>«Мангыстау»                          Мангыстауская область</v>
      </c>
      <c r="C18" s="171">
        <f>Лист2!C18</f>
        <v>3</v>
      </c>
      <c r="D18" s="170" t="str">
        <f>Лист2!D18</f>
        <v>:</v>
      </c>
      <c r="E18" s="172">
        <f>Лист2!E18</f>
        <v>2</v>
      </c>
      <c r="F18" s="171">
        <f>Лист2!F18</f>
        <v>1</v>
      </c>
      <c r="G18" s="170" t="str">
        <f>Лист2!G18</f>
        <v>:</v>
      </c>
      <c r="H18" s="172">
        <f>Лист2!H18</f>
        <v>3</v>
      </c>
      <c r="I18" s="171">
        <f>Лист2!I18</f>
        <v>2</v>
      </c>
      <c r="J18" s="170" t="str">
        <f>Лист2!J18</f>
        <v>:</v>
      </c>
      <c r="K18" s="172">
        <f>Лист2!K18</f>
        <v>3</v>
      </c>
      <c r="L18" s="171">
        <f>Лист2!L18</f>
        <v>3</v>
      </c>
      <c r="M18" s="170" t="str">
        <f>Лист2!M18</f>
        <v>:</v>
      </c>
      <c r="N18" s="172">
        <f>Лист2!N18</f>
        <v>1</v>
      </c>
      <c r="O18" s="274"/>
      <c r="P18" s="80"/>
      <c r="Q18" s="85"/>
      <c r="R18" s="171">
        <f>Лист2!R18</f>
        <v>0</v>
      </c>
      <c r="S18" s="170" t="str">
        <f>Лист2!S18</f>
        <v>:</v>
      </c>
      <c r="T18" s="172">
        <f>Лист2!T18</f>
        <v>3</v>
      </c>
      <c r="U18" s="171">
        <f>Лист2!U18</f>
        <v>0</v>
      </c>
      <c r="V18" s="170" t="str">
        <f>Лист2!V18</f>
        <v>:</v>
      </c>
      <c r="W18" s="172">
        <f>Лист2!W18</f>
        <v>3</v>
      </c>
      <c r="X18" s="171">
        <f>Лист2!X18</f>
        <v>3</v>
      </c>
      <c r="Y18" s="170" t="str">
        <f>Лист2!Y18</f>
        <v>:</v>
      </c>
      <c r="Z18" s="172">
        <f>Лист2!Z18</f>
        <v>0</v>
      </c>
      <c r="AA18" s="270" t="s">
        <v>69</v>
      </c>
      <c r="AB18" s="283">
        <f>D19+G19+J19+M19+S19+V19+Y19</f>
        <v>9</v>
      </c>
      <c r="AC18" s="285">
        <f>AA18+AB18</f>
        <v>33</v>
      </c>
      <c r="AD18" s="277">
        <f>Лист3!T22</f>
        <v>11</v>
      </c>
      <c r="AE18" s="67">
        <f>Лист3!R20</f>
        <v>43</v>
      </c>
      <c r="AF18" s="68">
        <f>Лист3!R21</f>
        <v>39</v>
      </c>
      <c r="AG18" s="69">
        <f>Лист3!S20</f>
        <v>1808</v>
      </c>
      <c r="AH18" s="70">
        <f>Лист3!S21</f>
        <v>1807</v>
      </c>
      <c r="AI18" s="275">
        <f>Лист3!U20</f>
        <v>3</v>
      </c>
      <c r="AJ18" s="25"/>
    </row>
    <row r="19" spans="1:36" ht="21.95" customHeight="1" thickBot="1" x14ac:dyDescent="0.3">
      <c r="A19" s="184"/>
      <c r="B19" s="219"/>
      <c r="C19" s="86"/>
      <c r="D19" s="89">
        <f>Лист2!D19</f>
        <v>2</v>
      </c>
      <c r="E19" s="87"/>
      <c r="F19" s="81"/>
      <c r="G19" s="89">
        <f>Лист2!G19</f>
        <v>0</v>
      </c>
      <c r="H19" s="81"/>
      <c r="I19" s="86"/>
      <c r="J19" s="89">
        <f>Лист2!J19</f>
        <v>1</v>
      </c>
      <c r="K19" s="87"/>
      <c r="L19" s="81"/>
      <c r="M19" s="89">
        <f>Лист2!M19</f>
        <v>3</v>
      </c>
      <c r="N19" s="81"/>
      <c r="O19" s="274"/>
      <c r="P19" s="80"/>
      <c r="Q19" s="85"/>
      <c r="R19" s="81"/>
      <c r="S19" s="89">
        <f>Лист2!S19</f>
        <v>0</v>
      </c>
      <c r="T19" s="81"/>
      <c r="U19" s="86"/>
      <c r="V19" s="89">
        <f>Лист2!V19</f>
        <v>0</v>
      </c>
      <c r="W19" s="87"/>
      <c r="X19" s="86"/>
      <c r="Y19" s="89">
        <f>Лист2!Y19</f>
        <v>3</v>
      </c>
      <c r="Z19" s="87"/>
      <c r="AA19" s="271"/>
      <c r="AB19" s="284"/>
      <c r="AC19" s="286"/>
      <c r="AD19" s="278"/>
      <c r="AE19" s="281">
        <f>AE18/AF18</f>
        <v>1.1025641025641026</v>
      </c>
      <c r="AF19" s="282"/>
      <c r="AG19" s="279">
        <f>AG18/AH18</f>
        <v>1.0005534034311012</v>
      </c>
      <c r="AH19" s="280"/>
      <c r="AI19" s="276"/>
      <c r="AJ19" s="25"/>
    </row>
    <row r="20" spans="1:36" ht="21.95" customHeight="1" x14ac:dyDescent="0.25">
      <c r="A20" s="183">
        <v>6</v>
      </c>
      <c r="B20" s="218" t="str">
        <f>Лист1!C21</f>
        <v>«Тараз»                                               Жамбылская область</v>
      </c>
      <c r="C20" s="171">
        <f>Лист2!C20</f>
        <v>3</v>
      </c>
      <c r="D20" s="170" t="str">
        <f>Лист2!D20</f>
        <v>:</v>
      </c>
      <c r="E20" s="172">
        <f>Лист2!E20</f>
        <v>2</v>
      </c>
      <c r="F20" s="171">
        <f>Лист2!F20</f>
        <v>3</v>
      </c>
      <c r="G20" s="170" t="str">
        <f>Лист2!G20</f>
        <v>:</v>
      </c>
      <c r="H20" s="172">
        <f>Лист2!H20</f>
        <v>0</v>
      </c>
      <c r="I20" s="171">
        <f>Лист2!I20</f>
        <v>3</v>
      </c>
      <c r="J20" s="170" t="str">
        <f>Лист2!J20</f>
        <v>:</v>
      </c>
      <c r="K20" s="172">
        <f>Лист2!K20</f>
        <v>2</v>
      </c>
      <c r="L20" s="171">
        <f>Лист2!L20</f>
        <v>1</v>
      </c>
      <c r="M20" s="170" t="str">
        <f>Лист2!M20</f>
        <v>:</v>
      </c>
      <c r="N20" s="172">
        <f>Лист2!N20</f>
        <v>3</v>
      </c>
      <c r="O20" s="171">
        <f>Лист2!O20</f>
        <v>3</v>
      </c>
      <c r="P20" s="170" t="str">
        <f>Лист2!P20</f>
        <v>:</v>
      </c>
      <c r="Q20" s="172">
        <f>Лист2!Q20</f>
        <v>0</v>
      </c>
      <c r="R20" s="82"/>
      <c r="S20" s="82"/>
      <c r="T20" s="82"/>
      <c r="U20" s="171">
        <f>Лист2!U20</f>
        <v>2</v>
      </c>
      <c r="V20" s="170" t="str">
        <f>Лист2!V20</f>
        <v>:</v>
      </c>
      <c r="W20" s="172">
        <f>Лист2!W20</f>
        <v>3</v>
      </c>
      <c r="X20" s="171">
        <f>Лист2!X20</f>
        <v>3</v>
      </c>
      <c r="Y20" s="170" t="str">
        <f>Лист2!Y20</f>
        <v>:</v>
      </c>
      <c r="Z20" s="172">
        <f>Лист2!Z20</f>
        <v>1</v>
      </c>
      <c r="AA20" s="270" t="s">
        <v>70</v>
      </c>
      <c r="AB20" s="283">
        <f>D21+G21+J21+M21+P21+V21+Y21</f>
        <v>14</v>
      </c>
      <c r="AC20" s="285">
        <f>AA20+AB20</f>
        <v>48</v>
      </c>
      <c r="AD20" s="277">
        <f>Лист3!T25</f>
        <v>17</v>
      </c>
      <c r="AE20" s="71">
        <f>Лист3!R23</f>
        <v>57</v>
      </c>
      <c r="AF20" s="72">
        <f>Лист3!R24</f>
        <v>29</v>
      </c>
      <c r="AG20" s="73">
        <f>Лист3!S23</f>
        <v>1960</v>
      </c>
      <c r="AH20" s="74">
        <f>Лист3!S24</f>
        <v>1778</v>
      </c>
      <c r="AI20" s="275">
        <f>Лист3!U23</f>
        <v>1</v>
      </c>
      <c r="AJ20" s="25"/>
    </row>
    <row r="21" spans="1:36" ht="21.95" customHeight="1" thickBot="1" x14ac:dyDescent="0.3">
      <c r="A21" s="184"/>
      <c r="B21" s="219"/>
      <c r="C21" s="88"/>
      <c r="D21" s="89">
        <f>Лист2!D21</f>
        <v>2</v>
      </c>
      <c r="E21" s="90"/>
      <c r="F21" s="89"/>
      <c r="G21" s="89">
        <f>Лист2!G21</f>
        <v>3</v>
      </c>
      <c r="H21" s="89"/>
      <c r="I21" s="88"/>
      <c r="J21" s="89">
        <f>Лист2!J21</f>
        <v>2</v>
      </c>
      <c r="K21" s="90"/>
      <c r="L21" s="89"/>
      <c r="M21" s="89">
        <f>Лист2!M21</f>
        <v>0</v>
      </c>
      <c r="N21" s="89"/>
      <c r="O21" s="88"/>
      <c r="P21" s="89">
        <f>Лист2!P21</f>
        <v>3</v>
      </c>
      <c r="Q21" s="90"/>
      <c r="R21" s="91"/>
      <c r="S21" s="91"/>
      <c r="T21" s="91"/>
      <c r="U21" s="88"/>
      <c r="V21" s="89">
        <f>Лист2!V21</f>
        <v>1</v>
      </c>
      <c r="W21" s="90"/>
      <c r="X21" s="86"/>
      <c r="Y21" s="89">
        <f>Лист2!Y21</f>
        <v>3</v>
      </c>
      <c r="Z21" s="87"/>
      <c r="AA21" s="271"/>
      <c r="AB21" s="284"/>
      <c r="AC21" s="286"/>
      <c r="AD21" s="278"/>
      <c r="AE21" s="281">
        <f>AE20/AF20</f>
        <v>1.9655172413793103</v>
      </c>
      <c r="AF21" s="282"/>
      <c r="AG21" s="279">
        <f>AG20/AH20</f>
        <v>1.1023622047244095</v>
      </c>
      <c r="AH21" s="280"/>
      <c r="AI21" s="276"/>
      <c r="AJ21" s="25"/>
    </row>
    <row r="22" spans="1:36" ht="21.95" customHeight="1" x14ac:dyDescent="0.25">
      <c r="A22" s="183">
        <v>7</v>
      </c>
      <c r="B22" s="218" t="str">
        <f>Лист1!C23</f>
        <v>«Атырау»                                               Атырауская область</v>
      </c>
      <c r="C22" s="171">
        <f>Лист2!C22</f>
        <v>3</v>
      </c>
      <c r="D22" s="170" t="str">
        <f>Лист2!D22</f>
        <v>:</v>
      </c>
      <c r="E22" s="172">
        <f>Лист2!E22</f>
        <v>0</v>
      </c>
      <c r="F22" s="171">
        <f>Лист2!F22</f>
        <v>3</v>
      </c>
      <c r="G22" s="170" t="str">
        <f>Лист2!G22</f>
        <v>:</v>
      </c>
      <c r="H22" s="172">
        <f>Лист2!H22</f>
        <v>0</v>
      </c>
      <c r="I22" s="171">
        <f>Лист2!I22</f>
        <v>3</v>
      </c>
      <c r="J22" s="170" t="str">
        <f>Лист2!J22</f>
        <v>:</v>
      </c>
      <c r="K22" s="172">
        <f>Лист2!K22</f>
        <v>0</v>
      </c>
      <c r="L22" s="171">
        <f>Лист2!L22</f>
        <v>3</v>
      </c>
      <c r="M22" s="170" t="str">
        <f>Лист2!M22</f>
        <v>:</v>
      </c>
      <c r="N22" s="172">
        <f>Лист2!N22</f>
        <v>0</v>
      </c>
      <c r="O22" s="171">
        <f>Лист2!O22</f>
        <v>3</v>
      </c>
      <c r="P22" s="170" t="str">
        <f>Лист2!P22</f>
        <v>:</v>
      </c>
      <c r="Q22" s="172">
        <f>Лист2!Q22</f>
        <v>0</v>
      </c>
      <c r="R22" s="171">
        <f>Лист2!R22</f>
        <v>3</v>
      </c>
      <c r="S22" s="170" t="str">
        <f>Лист2!S22</f>
        <v>:</v>
      </c>
      <c r="T22" s="172">
        <f>Лист2!T22</f>
        <v>2</v>
      </c>
      <c r="U22" s="84"/>
      <c r="V22" s="80"/>
      <c r="W22" s="85"/>
      <c r="X22" s="171">
        <f>Лист2!X22</f>
        <v>3</v>
      </c>
      <c r="Y22" s="170" t="str">
        <f>Лист2!Y22</f>
        <v>:</v>
      </c>
      <c r="Z22" s="172">
        <f>Лист2!Z22</f>
        <v>2</v>
      </c>
      <c r="AA22" s="270" t="s">
        <v>71</v>
      </c>
      <c r="AB22" s="283">
        <f>D23+G23+J23+M23+P23+S23+Y23</f>
        <v>19</v>
      </c>
      <c r="AC22" s="285">
        <f>AA22+AB22</f>
        <v>46</v>
      </c>
      <c r="AD22" s="277">
        <f>Лист3!T28</f>
        <v>15</v>
      </c>
      <c r="AE22" s="67">
        <f>Лист3!R26</f>
        <v>54</v>
      </c>
      <c r="AF22" s="68">
        <f>Лист3!R27</f>
        <v>27</v>
      </c>
      <c r="AG22" s="69">
        <f>Лист3!S26</f>
        <v>1880</v>
      </c>
      <c r="AH22" s="70">
        <f>Лист3!S27</f>
        <v>1686</v>
      </c>
      <c r="AI22" s="275">
        <f>Лист3!U26</f>
        <v>2</v>
      </c>
      <c r="AJ22" s="25"/>
    </row>
    <row r="23" spans="1:36" ht="21.95" customHeight="1" thickBot="1" x14ac:dyDescent="0.3">
      <c r="A23" s="184"/>
      <c r="B23" s="219"/>
      <c r="C23" s="86"/>
      <c r="D23" s="89">
        <f>Лист2!D23</f>
        <v>3</v>
      </c>
      <c r="E23" s="87"/>
      <c r="F23" s="81"/>
      <c r="G23" s="89">
        <f>Лист2!G23</f>
        <v>3</v>
      </c>
      <c r="H23" s="81"/>
      <c r="I23" s="86"/>
      <c r="J23" s="89">
        <f>Лист2!J23</f>
        <v>3</v>
      </c>
      <c r="K23" s="87"/>
      <c r="L23" s="81"/>
      <c r="M23" s="89">
        <f>Лист2!M23</f>
        <v>3</v>
      </c>
      <c r="N23" s="81"/>
      <c r="O23" s="86"/>
      <c r="P23" s="89">
        <f>Лист2!P23</f>
        <v>3</v>
      </c>
      <c r="Q23" s="87"/>
      <c r="R23" s="81"/>
      <c r="S23" s="89">
        <f>Лист2!S23</f>
        <v>2</v>
      </c>
      <c r="T23" s="81"/>
      <c r="U23" s="84"/>
      <c r="V23" s="80"/>
      <c r="W23" s="85"/>
      <c r="X23" s="86"/>
      <c r="Y23" s="89">
        <f>Лист2!Y23</f>
        <v>2</v>
      </c>
      <c r="Z23" s="87"/>
      <c r="AA23" s="271"/>
      <c r="AB23" s="284"/>
      <c r="AC23" s="286"/>
      <c r="AD23" s="278"/>
      <c r="AE23" s="281">
        <f>AE22/AF22</f>
        <v>2</v>
      </c>
      <c r="AF23" s="282"/>
      <c r="AG23" s="279">
        <f>AG22/AH22</f>
        <v>1.1150652431791221</v>
      </c>
      <c r="AH23" s="280"/>
      <c r="AI23" s="276"/>
      <c r="AJ23" s="25"/>
    </row>
    <row r="24" spans="1:36" ht="21.95" customHeight="1" x14ac:dyDescent="0.25">
      <c r="A24" s="183">
        <v>8</v>
      </c>
      <c r="B24" s="218" t="str">
        <f>Лист1!C25</f>
        <v>«Ушкын-Кокшетау»                       Акмолинская область</v>
      </c>
      <c r="C24" s="171">
        <f>Лист2!C24</f>
        <v>2</v>
      </c>
      <c r="D24" s="170" t="str">
        <f>Лист2!D24</f>
        <v>:</v>
      </c>
      <c r="E24" s="172">
        <f>Лист2!E24</f>
        <v>3</v>
      </c>
      <c r="F24" s="171">
        <f>Лист2!F24</f>
        <v>0</v>
      </c>
      <c r="G24" s="170" t="str">
        <f>Лист2!G24</f>
        <v>:</v>
      </c>
      <c r="H24" s="172">
        <f>Лист2!H24</f>
        <v>3</v>
      </c>
      <c r="I24" s="171">
        <f>Лист2!I24</f>
        <v>1</v>
      </c>
      <c r="J24" s="170" t="str">
        <f>Лист2!J24</f>
        <v>:</v>
      </c>
      <c r="K24" s="172">
        <f>Лист2!K24</f>
        <v>3</v>
      </c>
      <c r="L24" s="171">
        <f>Лист2!L24</f>
        <v>0</v>
      </c>
      <c r="M24" s="170" t="str">
        <f>Лист2!M24</f>
        <v>:</v>
      </c>
      <c r="N24" s="172">
        <f>Лист2!N24</f>
        <v>3</v>
      </c>
      <c r="O24" s="171">
        <f>Лист2!O24</f>
        <v>0</v>
      </c>
      <c r="P24" s="170" t="str">
        <f>Лист2!P24</f>
        <v>:</v>
      </c>
      <c r="Q24" s="172">
        <f>Лист2!Q24</f>
        <v>3</v>
      </c>
      <c r="R24" s="171">
        <f>Лист2!R24</f>
        <v>1</v>
      </c>
      <c r="S24" s="170" t="str">
        <f>Лист2!S24</f>
        <v>:</v>
      </c>
      <c r="T24" s="172">
        <f>Лист2!T24</f>
        <v>3</v>
      </c>
      <c r="U24" s="171">
        <f>Лист2!U24</f>
        <v>2</v>
      </c>
      <c r="V24" s="170" t="str">
        <f>Лист2!V24</f>
        <v>:</v>
      </c>
      <c r="W24" s="172">
        <f>Лист2!W24</f>
        <v>3</v>
      </c>
      <c r="X24" s="272"/>
      <c r="Y24" s="82"/>
      <c r="Z24" s="83"/>
      <c r="AA24" s="270" t="s">
        <v>72</v>
      </c>
      <c r="AB24" s="283">
        <f>D25+G25+J25+M25+P25+S25+V25</f>
        <v>2</v>
      </c>
      <c r="AC24" s="285">
        <f>AA24+AB24</f>
        <v>24</v>
      </c>
      <c r="AD24" s="277">
        <f>Лист3!T31</f>
        <v>7</v>
      </c>
      <c r="AE24" s="71">
        <f>Лист3!R29</f>
        <v>38</v>
      </c>
      <c r="AF24" s="72">
        <f>Лист3!R30</f>
        <v>50</v>
      </c>
      <c r="AG24" s="73">
        <f>Лист3!S29</f>
        <v>1914</v>
      </c>
      <c r="AH24" s="74">
        <f>Лист3!S30</f>
        <v>1990</v>
      </c>
      <c r="AI24" s="275">
        <f>Лист3!U29</f>
        <v>7</v>
      </c>
      <c r="AJ24" s="25"/>
    </row>
    <row r="25" spans="1:36" ht="21.95" customHeight="1" thickBot="1" x14ac:dyDescent="0.3">
      <c r="A25" s="184"/>
      <c r="B25" s="219"/>
      <c r="C25" s="88"/>
      <c r="D25" s="89">
        <f>Лист2!D25</f>
        <v>1</v>
      </c>
      <c r="E25" s="90"/>
      <c r="F25" s="89"/>
      <c r="G25" s="89">
        <f>Лист2!G25</f>
        <v>0</v>
      </c>
      <c r="H25" s="89"/>
      <c r="I25" s="88"/>
      <c r="J25" s="89">
        <f>Лист2!J25</f>
        <v>0</v>
      </c>
      <c r="K25" s="90"/>
      <c r="L25" s="89"/>
      <c r="M25" s="89">
        <f>Лист2!M25</f>
        <v>0</v>
      </c>
      <c r="N25" s="89"/>
      <c r="O25" s="88"/>
      <c r="P25" s="89">
        <f>Лист2!P25</f>
        <v>0</v>
      </c>
      <c r="Q25" s="90"/>
      <c r="R25" s="89"/>
      <c r="S25" s="89">
        <f>Лист2!S25</f>
        <v>0</v>
      </c>
      <c r="T25" s="89"/>
      <c r="U25" s="88"/>
      <c r="V25" s="89">
        <f>Лист2!V25</f>
        <v>1</v>
      </c>
      <c r="W25" s="90"/>
      <c r="X25" s="273"/>
      <c r="Y25" s="91"/>
      <c r="Z25" s="92"/>
      <c r="AA25" s="271"/>
      <c r="AB25" s="284"/>
      <c r="AC25" s="286"/>
      <c r="AD25" s="278"/>
      <c r="AE25" s="281">
        <f>AE24/AF24</f>
        <v>0.76</v>
      </c>
      <c r="AF25" s="282"/>
      <c r="AG25" s="279">
        <f>AG24/AH24</f>
        <v>0.96180904522613064</v>
      </c>
      <c r="AH25" s="280"/>
      <c r="AI25" s="276"/>
      <c r="AJ25" s="25"/>
    </row>
    <row r="26" spans="1:36" x14ac:dyDescent="0.25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</row>
    <row r="27" spans="1:36" s="25" customFormat="1" ht="18.75" x14ac:dyDescent="0.3">
      <c r="A27" s="1" t="s">
        <v>61</v>
      </c>
      <c r="K27" s="1"/>
      <c r="L27" s="1" t="s">
        <v>62</v>
      </c>
      <c r="Q27" s="23" t="s">
        <v>63</v>
      </c>
      <c r="R27" s="1"/>
      <c r="S27" s="1"/>
      <c r="T27" s="1"/>
      <c r="U27" s="1"/>
      <c r="V27" s="1"/>
      <c r="W27" s="1"/>
      <c r="Z27" s="1"/>
      <c r="AG27" s="1" t="s">
        <v>64</v>
      </c>
    </row>
    <row r="28" spans="1:36" x14ac:dyDescent="0.25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</row>
  </sheetData>
  <mergeCells count="97">
    <mergeCell ref="A6:B6"/>
    <mergeCell ref="A7:A9"/>
    <mergeCell ref="B7:B9"/>
    <mergeCell ref="C7:E9"/>
    <mergeCell ref="AI7:AI9"/>
    <mergeCell ref="AC7:AC9"/>
    <mergeCell ref="I7:K9"/>
    <mergeCell ref="L7:N9"/>
    <mergeCell ref="O7:Q9"/>
    <mergeCell ref="R7:T9"/>
    <mergeCell ref="AE6:AI6"/>
    <mergeCell ref="A16:A17"/>
    <mergeCell ref="A14:A15"/>
    <mergeCell ref="B14:B15"/>
    <mergeCell ref="I14:I15"/>
    <mergeCell ref="AG7:AH9"/>
    <mergeCell ref="AE7:AF9"/>
    <mergeCell ref="AD7:AD9"/>
    <mergeCell ref="AB7:AB9"/>
    <mergeCell ref="F7:H9"/>
    <mergeCell ref="X7:Z9"/>
    <mergeCell ref="AA7:AA9"/>
    <mergeCell ref="U7:W9"/>
    <mergeCell ref="L16:L17"/>
    <mergeCell ref="B12:B13"/>
    <mergeCell ref="B16:B17"/>
    <mergeCell ref="AA12:AA13"/>
    <mergeCell ref="A12:A13"/>
    <mergeCell ref="F12:F13"/>
    <mergeCell ref="AI10:AI11"/>
    <mergeCell ref="AG11:AH11"/>
    <mergeCell ref="AE11:AF11"/>
    <mergeCell ref="AD10:AD11"/>
    <mergeCell ref="AA10:AA11"/>
    <mergeCell ref="C10:C11"/>
    <mergeCell ref="A10:A11"/>
    <mergeCell ref="B10:B11"/>
    <mergeCell ref="AC10:AC11"/>
    <mergeCell ref="AB10:AB11"/>
    <mergeCell ref="AI16:AI17"/>
    <mergeCell ref="AI14:AI15"/>
    <mergeCell ref="AI12:AI13"/>
    <mergeCell ref="AG13:AH13"/>
    <mergeCell ref="AA16:AA17"/>
    <mergeCell ref="AB12:AB13"/>
    <mergeCell ref="AC12:AC13"/>
    <mergeCell ref="AG15:AH15"/>
    <mergeCell ref="AE17:AF17"/>
    <mergeCell ref="AD12:AD13"/>
    <mergeCell ref="AE13:AF13"/>
    <mergeCell ref="AE15:AF15"/>
    <mergeCell ref="AD16:AD17"/>
    <mergeCell ref="AG17:AH17"/>
    <mergeCell ref="AA14:AA15"/>
    <mergeCell ref="AD14:AD15"/>
    <mergeCell ref="AB18:AB19"/>
    <mergeCell ref="AC14:AC15"/>
    <mergeCell ref="AB16:AB17"/>
    <mergeCell ref="AC16:AC17"/>
    <mergeCell ref="AB14:AB15"/>
    <mergeCell ref="AC18:AC19"/>
    <mergeCell ref="AB24:AB25"/>
    <mergeCell ref="AB20:AB21"/>
    <mergeCell ref="AB22:AB23"/>
    <mergeCell ref="AC24:AC25"/>
    <mergeCell ref="AC22:AC23"/>
    <mergeCell ref="AC20:AC21"/>
    <mergeCell ref="AI18:AI19"/>
    <mergeCell ref="AD18:AD19"/>
    <mergeCell ref="AG19:AH19"/>
    <mergeCell ref="AE25:AF25"/>
    <mergeCell ref="AG23:AH23"/>
    <mergeCell ref="AD24:AD25"/>
    <mergeCell ref="AD22:AD23"/>
    <mergeCell ref="AI24:AI25"/>
    <mergeCell ref="AE21:AF21"/>
    <mergeCell ref="AD20:AD21"/>
    <mergeCell ref="AI20:AI21"/>
    <mergeCell ref="AI22:AI23"/>
    <mergeCell ref="AG21:AH21"/>
    <mergeCell ref="AE23:AF23"/>
    <mergeCell ref="AG25:AH25"/>
    <mergeCell ref="AE19:AF19"/>
    <mergeCell ref="A24:A25"/>
    <mergeCell ref="A22:A23"/>
    <mergeCell ref="B22:B23"/>
    <mergeCell ref="B24:B25"/>
    <mergeCell ref="AA18:AA19"/>
    <mergeCell ref="AA20:AA21"/>
    <mergeCell ref="X24:X25"/>
    <mergeCell ref="AA24:AA25"/>
    <mergeCell ref="AA22:AA23"/>
    <mergeCell ref="A20:A21"/>
    <mergeCell ref="B20:B21"/>
    <mergeCell ref="A18:A19"/>
    <mergeCell ref="B18:B19"/>
    <mergeCell ref="O18:O19"/>
  </mergeCells>
  <phoneticPr fontId="10" type="noConversion"/>
  <pageMargins left="0.39370078740157483" right="0" top="0" bottom="0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Лист4!Область_печати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2018-11-25T09:33:51Z</cp:lastPrinted>
  <dcterms:created xsi:type="dcterms:W3CDTF">2006-09-28T05:33:49Z</dcterms:created>
  <dcterms:modified xsi:type="dcterms:W3CDTF">2022-02-21T16:23:00Z</dcterms:modified>
</cp:coreProperties>
</file>