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465" windowWidth="15120" windowHeight="765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AE7" i="4" l="1"/>
  <c r="J34" i="3"/>
  <c r="I34" i="3"/>
  <c r="J31" i="3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AF26" i="2"/>
  <c r="AF24" i="2"/>
  <c r="AF22" i="2"/>
  <c r="AF20" i="2"/>
  <c r="AF18" i="2"/>
  <c r="AF16" i="2"/>
  <c r="AF14" i="2"/>
  <c r="AF12" i="2"/>
  <c r="AF10" i="2"/>
  <c r="AG10" i="2"/>
  <c r="AH10" i="2"/>
  <c r="AG11" i="2" l="1"/>
  <c r="L19" i="3"/>
  <c r="M34" i="3"/>
  <c r="L34" i="3"/>
  <c r="M31" i="3"/>
  <c r="L31" i="3"/>
  <c r="M28" i="3"/>
  <c r="L28" i="3"/>
  <c r="M25" i="3"/>
  <c r="L25" i="3"/>
  <c r="M22" i="3"/>
  <c r="L22" i="3"/>
  <c r="M19" i="3"/>
  <c r="M16" i="3"/>
  <c r="L16" i="3"/>
  <c r="M13" i="3"/>
  <c r="L13" i="3"/>
  <c r="M10" i="3"/>
  <c r="L10" i="3"/>
  <c r="P34" i="3" l="1"/>
  <c r="P31" i="3"/>
  <c r="P28" i="3"/>
  <c r="P25" i="3"/>
  <c r="P22" i="3"/>
  <c r="P19" i="3"/>
  <c r="P16" i="3"/>
  <c r="P13" i="3"/>
  <c r="P10" i="3"/>
  <c r="O34" i="3"/>
  <c r="O31" i="3"/>
  <c r="O28" i="3"/>
  <c r="O25" i="3"/>
  <c r="O22" i="3"/>
  <c r="O19" i="3"/>
  <c r="O16" i="3"/>
  <c r="O13" i="3"/>
  <c r="O10" i="3"/>
  <c r="E28" i="4"/>
  <c r="H28" i="4"/>
  <c r="E26" i="4"/>
  <c r="H26" i="4"/>
  <c r="E24" i="4"/>
  <c r="H24" i="4"/>
  <c r="E22" i="4"/>
  <c r="H22" i="4"/>
  <c r="E20" i="4"/>
  <c r="H20" i="4"/>
  <c r="E18" i="4"/>
  <c r="H18" i="4"/>
  <c r="E16" i="4"/>
  <c r="H16" i="4"/>
  <c r="Z28" i="4"/>
  <c r="AC26" i="4"/>
  <c r="AD25" i="4"/>
  <c r="AC25" i="4"/>
  <c r="AB25" i="4"/>
  <c r="AC24" i="4"/>
  <c r="AD23" i="4"/>
  <c r="AC23" i="4"/>
  <c r="AB23" i="4"/>
  <c r="AC22" i="4"/>
  <c r="AD21" i="4"/>
  <c r="AC21" i="4"/>
  <c r="AB21" i="4"/>
  <c r="AC20" i="4"/>
  <c r="AD19" i="4"/>
  <c r="AC19" i="4"/>
  <c r="AB19" i="4"/>
  <c r="AC18" i="4"/>
  <c r="AD17" i="4"/>
  <c r="AC17" i="4"/>
  <c r="AB17" i="4"/>
  <c r="AC16" i="4"/>
  <c r="AD15" i="4"/>
  <c r="AC15" i="4"/>
  <c r="AB15" i="4"/>
  <c r="AC14" i="4"/>
  <c r="AD13" i="4"/>
  <c r="AC13" i="4"/>
  <c r="AB13" i="4"/>
  <c r="AC12" i="4"/>
  <c r="AD11" i="4"/>
  <c r="AC11" i="4"/>
  <c r="AB11" i="4"/>
  <c r="W28" i="4"/>
  <c r="T28" i="4"/>
  <c r="Q28" i="4"/>
  <c r="N28" i="4"/>
  <c r="K28" i="4"/>
  <c r="C27" i="4"/>
  <c r="B27" i="4"/>
  <c r="E34" i="3"/>
  <c r="T34" i="3" s="1"/>
  <c r="AH27" i="4" s="1"/>
  <c r="E31" i="3"/>
  <c r="T31" i="3" s="1"/>
  <c r="AH25" i="4" s="1"/>
  <c r="E28" i="3"/>
  <c r="T28" i="3" s="1"/>
  <c r="E25" i="3"/>
  <c r="T25" i="3" s="1"/>
  <c r="E22" i="3"/>
  <c r="T22" i="3" s="1"/>
  <c r="E19" i="3"/>
  <c r="T19" i="3" s="1"/>
  <c r="E16" i="3"/>
  <c r="T16" i="3" s="1"/>
  <c r="E13" i="3"/>
  <c r="T13" i="3" s="1"/>
  <c r="AH13" i="4" s="1"/>
  <c r="E10" i="3"/>
  <c r="T10" i="3" s="1"/>
  <c r="AH11" i="4" s="1"/>
  <c r="C9" i="3"/>
  <c r="R9" i="3" s="1"/>
  <c r="AJ11" i="4" s="1"/>
  <c r="C8" i="3"/>
  <c r="R8" i="3" s="1"/>
  <c r="AI11" i="4" s="1"/>
  <c r="E32" i="3"/>
  <c r="T32" i="3" s="1"/>
  <c r="E29" i="3"/>
  <c r="T29" i="3" s="1"/>
  <c r="E26" i="3"/>
  <c r="T26" i="3" s="1"/>
  <c r="E23" i="3"/>
  <c r="T23" i="3" s="1"/>
  <c r="E20" i="3"/>
  <c r="T20" i="3" s="1"/>
  <c r="E17" i="3"/>
  <c r="T17" i="3" s="1"/>
  <c r="E14" i="3"/>
  <c r="T14" i="3" s="1"/>
  <c r="E11" i="3"/>
  <c r="T11" i="3" s="1"/>
  <c r="E8" i="3"/>
  <c r="T8" i="3" s="1"/>
  <c r="AA26" i="2"/>
  <c r="AA27" i="4" s="1"/>
  <c r="Z26" i="2"/>
  <c r="Z27" i="4" s="1"/>
  <c r="Y26" i="2"/>
  <c r="Y27" i="4" s="1"/>
  <c r="X26" i="2"/>
  <c r="X27" i="4" s="1"/>
  <c r="W26" i="2"/>
  <c r="W27" i="4" s="1"/>
  <c r="V26" i="2"/>
  <c r="V27" i="4" s="1"/>
  <c r="U26" i="2"/>
  <c r="U27" i="4" s="1"/>
  <c r="T26" i="2"/>
  <c r="T27" i="4" s="1"/>
  <c r="S26" i="2"/>
  <c r="S27" i="4" s="1"/>
  <c r="R26" i="2"/>
  <c r="R27" i="4" s="1"/>
  <c r="Q26" i="2"/>
  <c r="Q27" i="4" s="1"/>
  <c r="P26" i="2"/>
  <c r="P27" i="4" s="1"/>
  <c r="O26" i="2"/>
  <c r="O27" i="4" s="1"/>
  <c r="N26" i="2"/>
  <c r="N27" i="4" s="1"/>
  <c r="M26" i="2"/>
  <c r="M27" i="4" s="1"/>
  <c r="L26" i="2"/>
  <c r="L27" i="4" s="1"/>
  <c r="K26" i="2"/>
  <c r="K27" i="4" s="1"/>
  <c r="J26" i="2"/>
  <c r="J27" i="4" s="1"/>
  <c r="I26" i="2"/>
  <c r="I27" i="4" s="1"/>
  <c r="H26" i="2"/>
  <c r="H27" i="4" s="1"/>
  <c r="G26" i="2"/>
  <c r="G27" i="4" s="1"/>
  <c r="F26" i="2"/>
  <c r="E26" i="2"/>
  <c r="E27" i="4" s="1"/>
  <c r="D26" i="2"/>
  <c r="AG26" i="2" s="1"/>
  <c r="X24" i="2"/>
  <c r="W24" i="2"/>
  <c r="V24" i="2"/>
  <c r="Q24" i="2"/>
  <c r="E18" i="2"/>
  <c r="E19" i="4" s="1"/>
  <c r="D18" i="2"/>
  <c r="L16" i="2"/>
  <c r="K16" i="2"/>
  <c r="J16" i="2"/>
  <c r="I16" i="2"/>
  <c r="H16" i="2"/>
  <c r="G16" i="2"/>
  <c r="F16" i="2"/>
  <c r="E16" i="2"/>
  <c r="D16" i="2"/>
  <c r="I14" i="2"/>
  <c r="H14" i="2"/>
  <c r="G14" i="2"/>
  <c r="F14" i="2"/>
  <c r="E14" i="2"/>
  <c r="E15" i="4" s="1"/>
  <c r="D14" i="2"/>
  <c r="F12" i="2"/>
  <c r="E12" i="2"/>
  <c r="E13" i="4" s="1"/>
  <c r="D12" i="2"/>
  <c r="C26" i="2"/>
  <c r="B32" i="3" s="1"/>
  <c r="B26" i="2"/>
  <c r="M28" i="1"/>
  <c r="M27" i="1"/>
  <c r="AI26" i="2" s="1"/>
  <c r="M26" i="1"/>
  <c r="AJ24" i="2" s="1"/>
  <c r="M25" i="1"/>
  <c r="AI24" i="2" s="1"/>
  <c r="M24" i="1"/>
  <c r="AJ22" i="2" s="1"/>
  <c r="M23" i="1"/>
  <c r="AI22" i="2" s="1"/>
  <c r="M22" i="1"/>
  <c r="AJ20" i="2" s="1"/>
  <c r="M21" i="1"/>
  <c r="AI20" i="2" s="1"/>
  <c r="M20" i="1"/>
  <c r="AJ18" i="2" s="1"/>
  <c r="M19" i="1"/>
  <c r="AI18" i="2" s="1"/>
  <c r="M18" i="1"/>
  <c r="AJ16" i="2" s="1"/>
  <c r="M17" i="1"/>
  <c r="AI16" i="2" s="1"/>
  <c r="M16" i="1"/>
  <c r="AJ14" i="2" s="1"/>
  <c r="M15" i="1"/>
  <c r="AI14" i="2" s="1"/>
  <c r="M14" i="1"/>
  <c r="AJ12" i="2" s="1"/>
  <c r="M13" i="1"/>
  <c r="AI12" i="2" s="1"/>
  <c r="M12" i="1"/>
  <c r="AJ10" i="2" s="1"/>
  <c r="M11" i="1"/>
  <c r="AI10" i="2" s="1"/>
  <c r="AI11" i="2" l="1"/>
  <c r="AI12" i="4"/>
  <c r="AI23" i="2"/>
  <c r="AI19" i="2"/>
  <c r="AI15" i="2"/>
  <c r="AI13" i="2"/>
  <c r="AI17" i="2"/>
  <c r="AI21" i="2"/>
  <c r="AI25" i="2"/>
  <c r="AH26" i="2"/>
  <c r="AJ26" i="2"/>
  <c r="AI27" i="2" s="1"/>
  <c r="D34" i="3" s="1"/>
  <c r="C32" i="3"/>
  <c r="R32" i="3" s="1"/>
  <c r="AI27" i="4" s="1"/>
  <c r="AG16" i="2"/>
  <c r="AH16" i="2"/>
  <c r="C18" i="3" s="1"/>
  <c r="R18" i="3" s="1"/>
  <c r="AH12" i="2"/>
  <c r="C12" i="3" s="1"/>
  <c r="R12" i="3" s="1"/>
  <c r="AG14" i="2"/>
  <c r="F15" i="4"/>
  <c r="AH14" i="2"/>
  <c r="C15" i="3" s="1"/>
  <c r="R15" i="3" s="1"/>
  <c r="D13" i="4"/>
  <c r="AG12" i="2"/>
  <c r="C11" i="3" s="1"/>
  <c r="R11" i="3" s="1"/>
  <c r="D27" i="4"/>
  <c r="AF27" i="4"/>
  <c r="AG27" i="4" s="1"/>
  <c r="D15" i="4"/>
  <c r="D19" i="4"/>
  <c r="D32" i="3"/>
  <c r="S32" i="3" s="1"/>
  <c r="AK27" i="4" s="1"/>
  <c r="F13" i="4"/>
  <c r="F27" i="4"/>
  <c r="C10" i="3"/>
  <c r="R10" i="3"/>
  <c r="N27" i="1"/>
  <c r="AA17" i="4"/>
  <c r="D33" i="3" l="1"/>
  <c r="S33" i="3" s="1"/>
  <c r="AL27" i="4" s="1"/>
  <c r="R13" i="3"/>
  <c r="AG15" i="2"/>
  <c r="AG17" i="2"/>
  <c r="C14" i="3"/>
  <c r="R14" i="3" s="1"/>
  <c r="R16" i="3" s="1"/>
  <c r="C17" i="3"/>
  <c r="R17" i="3" s="1"/>
  <c r="R19" i="3" s="1"/>
  <c r="AK28" i="4"/>
  <c r="AG13" i="2"/>
  <c r="AG27" i="2"/>
  <c r="C34" i="3" s="1"/>
  <c r="C33" i="3"/>
  <c r="R33" i="3" s="1"/>
  <c r="R34" i="3" s="1"/>
  <c r="E14" i="4"/>
  <c r="S34" i="3" l="1"/>
  <c r="AJ27" i="4"/>
  <c r="AI28" i="4" s="1"/>
  <c r="U24" i="2"/>
  <c r="T24" i="2"/>
  <c r="S24" i="2"/>
  <c r="R24" i="2" l="1"/>
  <c r="P24" i="2"/>
  <c r="O24" i="2"/>
  <c r="N24" i="2"/>
  <c r="M24" i="2"/>
  <c r="L24" i="2"/>
  <c r="K24" i="2"/>
  <c r="J24" i="2"/>
  <c r="I24" i="2"/>
  <c r="H24" i="2"/>
  <c r="G24" i="2"/>
  <c r="F24" i="2"/>
  <c r="E24" i="2"/>
  <c r="E25" i="4" s="1"/>
  <c r="D24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E23" i="4" s="1"/>
  <c r="D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E21" i="4" s="1"/>
  <c r="D20" i="2"/>
  <c r="O18" i="2"/>
  <c r="N18" i="2"/>
  <c r="M18" i="2"/>
  <c r="L18" i="2"/>
  <c r="K18" i="2"/>
  <c r="J18" i="2"/>
  <c r="I18" i="2"/>
  <c r="H18" i="2"/>
  <c r="G18" i="2"/>
  <c r="F18" i="2"/>
  <c r="D17" i="4"/>
  <c r="AG20" i="2" l="1"/>
  <c r="C23" i="3" s="1"/>
  <c r="R23" i="3" s="1"/>
  <c r="AH24" i="2"/>
  <c r="AG18" i="2"/>
  <c r="C20" i="3" s="1"/>
  <c r="R20" i="3" s="1"/>
  <c r="AH18" i="2"/>
  <c r="C21" i="3" s="1"/>
  <c r="R21" i="3" s="1"/>
  <c r="AH22" i="2"/>
  <c r="C27" i="3" s="1"/>
  <c r="R27" i="3" s="1"/>
  <c r="AH20" i="2"/>
  <c r="C24" i="3" s="1"/>
  <c r="R24" i="3" s="1"/>
  <c r="D25" i="4"/>
  <c r="AG24" i="2"/>
  <c r="AG25" i="2" s="1"/>
  <c r="AG22" i="2"/>
  <c r="AG23" i="2" s="1"/>
  <c r="F21" i="4"/>
  <c r="F19" i="4"/>
  <c r="D21" i="4"/>
  <c r="D23" i="4"/>
  <c r="F25" i="4"/>
  <c r="C30" i="3"/>
  <c r="R30" i="3" s="1"/>
  <c r="W26" i="4"/>
  <c r="T26" i="4"/>
  <c r="Q26" i="4"/>
  <c r="N26" i="4"/>
  <c r="K26" i="4"/>
  <c r="X25" i="4"/>
  <c r="W25" i="4"/>
  <c r="V25" i="4"/>
  <c r="U25" i="4"/>
  <c r="T25" i="4"/>
  <c r="S25" i="4"/>
  <c r="R25" i="4"/>
  <c r="Q25" i="4"/>
  <c r="P25" i="4"/>
  <c r="N25" i="4"/>
  <c r="M25" i="4"/>
  <c r="J25" i="4"/>
  <c r="I25" i="4"/>
  <c r="C25" i="4"/>
  <c r="B25" i="4"/>
  <c r="Z24" i="4"/>
  <c r="T24" i="4"/>
  <c r="Q24" i="4"/>
  <c r="N24" i="4"/>
  <c r="K24" i="4"/>
  <c r="AA23" i="4"/>
  <c r="Z23" i="4"/>
  <c r="Y23" i="4"/>
  <c r="U23" i="4"/>
  <c r="T23" i="4"/>
  <c r="S23" i="4"/>
  <c r="R23" i="4"/>
  <c r="Q23" i="4"/>
  <c r="P23" i="4"/>
  <c r="O23" i="4"/>
  <c r="K23" i="4"/>
  <c r="C23" i="4"/>
  <c r="B23" i="4"/>
  <c r="Z22" i="4"/>
  <c r="W22" i="4"/>
  <c r="Q22" i="4"/>
  <c r="N22" i="4"/>
  <c r="K22" i="4"/>
  <c r="AA21" i="4"/>
  <c r="Z21" i="4"/>
  <c r="Y21" i="4"/>
  <c r="X21" i="4"/>
  <c r="W21" i="4"/>
  <c r="V21" i="4"/>
  <c r="R21" i="4"/>
  <c r="Q21" i="4"/>
  <c r="P21" i="4"/>
  <c r="I21" i="4"/>
  <c r="C21" i="4"/>
  <c r="B21" i="4"/>
  <c r="Z20" i="4"/>
  <c r="W20" i="4"/>
  <c r="T20" i="4"/>
  <c r="N20" i="4"/>
  <c r="K20" i="4"/>
  <c r="AA19" i="4"/>
  <c r="Z19" i="4"/>
  <c r="Y19" i="4"/>
  <c r="X19" i="4"/>
  <c r="W19" i="4"/>
  <c r="V19" i="4"/>
  <c r="U19" i="4"/>
  <c r="T19" i="4"/>
  <c r="S19" i="4"/>
  <c r="L19" i="4"/>
  <c r="C19" i="4"/>
  <c r="B19" i="4"/>
  <c r="Z18" i="4"/>
  <c r="W18" i="4"/>
  <c r="T18" i="4"/>
  <c r="Q18" i="4"/>
  <c r="K18" i="4"/>
  <c r="Z17" i="4"/>
  <c r="Y17" i="4"/>
  <c r="X17" i="4"/>
  <c r="W17" i="4"/>
  <c r="V17" i="4"/>
  <c r="U17" i="4"/>
  <c r="T17" i="4"/>
  <c r="S17" i="4"/>
  <c r="R17" i="4"/>
  <c r="Q17" i="4"/>
  <c r="P17" i="4"/>
  <c r="L17" i="4"/>
  <c r="K17" i="4"/>
  <c r="J17" i="4"/>
  <c r="I17" i="4"/>
  <c r="H17" i="4"/>
  <c r="G17" i="4"/>
  <c r="F17" i="4"/>
  <c r="E17" i="4"/>
  <c r="C17" i="4"/>
  <c r="Z16" i="4"/>
  <c r="W16" i="4"/>
  <c r="T16" i="4"/>
  <c r="Q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I15" i="4"/>
  <c r="H15" i="4"/>
  <c r="G15" i="4"/>
  <c r="C15" i="4"/>
  <c r="Z14" i="4"/>
  <c r="W14" i="4"/>
  <c r="T14" i="4"/>
  <c r="Q14" i="4"/>
  <c r="N14" i="4"/>
  <c r="K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C13" i="4"/>
  <c r="Z12" i="4"/>
  <c r="W12" i="4"/>
  <c r="T12" i="4"/>
  <c r="Q12" i="4"/>
  <c r="N12" i="4"/>
  <c r="K12" i="4"/>
  <c r="H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C11" i="4"/>
  <c r="B29" i="3"/>
  <c r="AH23" i="4"/>
  <c r="B26" i="3"/>
  <c r="AH21" i="4"/>
  <c r="B23" i="3"/>
  <c r="AH19" i="4"/>
  <c r="B20" i="3"/>
  <c r="AH17" i="4"/>
  <c r="B17" i="3"/>
  <c r="AH15" i="4"/>
  <c r="B14" i="3"/>
  <c r="B11" i="3"/>
  <c r="B8" i="3"/>
  <c r="O25" i="4"/>
  <c r="L25" i="4"/>
  <c r="K25" i="4"/>
  <c r="H25" i="4"/>
  <c r="G25" i="4"/>
  <c r="C24" i="2"/>
  <c r="B24" i="2"/>
  <c r="N23" i="4"/>
  <c r="M23" i="4"/>
  <c r="L23" i="4"/>
  <c r="J23" i="4"/>
  <c r="I23" i="4"/>
  <c r="H23" i="4"/>
  <c r="G23" i="4"/>
  <c r="F23" i="4"/>
  <c r="C22" i="2"/>
  <c r="B22" i="2"/>
  <c r="O21" i="4"/>
  <c r="N21" i="4"/>
  <c r="M21" i="4"/>
  <c r="L21" i="4"/>
  <c r="K21" i="4"/>
  <c r="J21" i="4"/>
  <c r="H21" i="4"/>
  <c r="G21" i="4"/>
  <c r="C20" i="2"/>
  <c r="B20" i="2"/>
  <c r="O19" i="4"/>
  <c r="N19" i="4"/>
  <c r="M19" i="4"/>
  <c r="K19" i="4"/>
  <c r="J19" i="4"/>
  <c r="I19" i="4"/>
  <c r="H19" i="4"/>
  <c r="G19" i="4"/>
  <c r="C18" i="2"/>
  <c r="B18" i="2"/>
  <c r="C16" i="2"/>
  <c r="C14" i="2"/>
  <c r="C12" i="2"/>
  <c r="D8" i="3"/>
  <c r="S8" i="3" s="1"/>
  <c r="AK11" i="4" s="1"/>
  <c r="C10" i="2"/>
  <c r="D30" i="3"/>
  <c r="S30" i="3" s="1"/>
  <c r="D29" i="3"/>
  <c r="S29" i="3" s="1"/>
  <c r="D27" i="3"/>
  <c r="S27" i="3" s="1"/>
  <c r="D26" i="3"/>
  <c r="S26" i="3" s="1"/>
  <c r="D23" i="3"/>
  <c r="S23" i="3" s="1"/>
  <c r="D21" i="3"/>
  <c r="S21" i="3" s="1"/>
  <c r="D20" i="3"/>
  <c r="S20" i="3" s="1"/>
  <c r="D18" i="3"/>
  <c r="S18" i="3" s="1"/>
  <c r="D17" i="3"/>
  <c r="S17" i="3" s="1"/>
  <c r="D15" i="3"/>
  <c r="S15" i="3" s="1"/>
  <c r="D11" i="3"/>
  <c r="S11" i="3" s="1"/>
  <c r="D9" i="3"/>
  <c r="S9" i="3" s="1"/>
  <c r="AL11" i="4" s="1"/>
  <c r="AK12" i="4" l="1"/>
  <c r="AF11" i="4"/>
  <c r="AG11" i="4" s="1"/>
  <c r="AG19" i="2"/>
  <c r="C22" i="3" s="1"/>
  <c r="AG21" i="2"/>
  <c r="C25" i="3" s="1"/>
  <c r="C29" i="3"/>
  <c r="R29" i="3" s="1"/>
  <c r="C26" i="3"/>
  <c r="R26" i="3" s="1"/>
  <c r="R28" i="3" s="1"/>
  <c r="AF15" i="4"/>
  <c r="AG15" i="4" s="1"/>
  <c r="R25" i="3"/>
  <c r="R22" i="3"/>
  <c r="AF19" i="4"/>
  <c r="AG19" i="4" s="1"/>
  <c r="S31" i="3"/>
  <c r="S28" i="3"/>
  <c r="S19" i="3"/>
  <c r="AF17" i="4"/>
  <c r="AG17" i="4" s="1"/>
  <c r="AF23" i="4"/>
  <c r="AG23" i="4" s="1"/>
  <c r="AF25" i="4"/>
  <c r="AG25" i="4" s="1"/>
  <c r="S22" i="3"/>
  <c r="S10" i="3"/>
  <c r="AF13" i="4"/>
  <c r="AG13" i="4" s="1"/>
  <c r="AF21" i="4"/>
  <c r="AG21" i="4" s="1"/>
  <c r="R31" i="3"/>
  <c r="AJ15" i="4"/>
  <c r="AI17" i="4"/>
  <c r="AL25" i="4"/>
  <c r="AL19" i="4"/>
  <c r="AL15" i="4"/>
  <c r="N13" i="1"/>
  <c r="N21" i="1"/>
  <c r="N11" i="1"/>
  <c r="N15" i="1"/>
  <c r="N19" i="1"/>
  <c r="C19" i="3"/>
  <c r="C13" i="3"/>
  <c r="C16" i="3"/>
  <c r="D28" i="3"/>
  <c r="D19" i="3"/>
  <c r="D10" i="3"/>
  <c r="D31" i="3"/>
  <c r="D22" i="3"/>
  <c r="D12" i="3"/>
  <c r="S12" i="3" s="1"/>
  <c r="S13" i="3" s="1"/>
  <c r="N17" i="1"/>
  <c r="N25" i="1"/>
  <c r="D14" i="3"/>
  <c r="S14" i="3" s="1"/>
  <c r="S16" i="3" s="1"/>
  <c r="N23" i="1"/>
  <c r="D24" i="3"/>
  <c r="S24" i="3" s="1"/>
  <c r="S25" i="3" s="1"/>
  <c r="AL17" i="4" l="1"/>
  <c r="AJ19" i="4"/>
  <c r="AJ21" i="4"/>
  <c r="AJ25" i="4"/>
  <c r="AJ13" i="4"/>
  <c r="AL13" i="4"/>
  <c r="AK13" i="4"/>
  <c r="C31" i="3"/>
  <c r="C28" i="3"/>
  <c r="D16" i="3"/>
  <c r="AK21" i="4"/>
  <c r="D25" i="3"/>
  <c r="D13" i="3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<sst xmlns="http://schemas.openxmlformats.org/spreadsheetml/2006/main" count="143" uniqueCount="66">
  <si>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</si>
  <si>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</si>
  <si>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</si>
  <si>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</si>
  <si>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</si>
  <si>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</si>
  <si>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</si>
  <si>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</si>
  <si>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</si>
  <si>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</si>
  <si>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</si>
  <si>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</si>
  <si>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</si>
  <si>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</si>
  <si>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</si>
  <si>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</si>
  <si>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</si>
  <si>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</si>
  <si>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</si>
  <si>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</si>
  <si>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</si>
  <si>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</si>
  <si>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</si>
  <si>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</si>
  <si>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</si>
  <si>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</si>
  <si>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</si>
  <si>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</si>
  <si>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</si>
  <si>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</si>
  <si>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</si>
  <si>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</si>
  <si>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</si>
  <si>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</si>
  <si>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г. Петропавловск</t>
  </si>
  <si>
    <t>8-й день</t>
  </si>
  <si>
    <t>г. Талдыкорган</t>
  </si>
  <si>
    <t>10-19.11.2021г.</t>
  </si>
  <si>
    <t>IІ тур</t>
  </si>
  <si>
    <t>«Жетысу»                                    Алматинская область</t>
  </si>
  <si>
    <t>«Алтай»                                                   ВКО</t>
  </si>
  <si>
    <t>«ERTIS»                                  Павлодарская область</t>
  </si>
  <si>
    <t>«Куаныш»                                                    СКО</t>
  </si>
  <si>
    <t>«Алматы»                                            г.Алматы</t>
  </si>
  <si>
    <t>«Ару-Астана»                                                 г. Нур-Султан</t>
  </si>
  <si>
    <t>«Алтай-2»                                              ВКО</t>
  </si>
  <si>
    <t>«Караганда»                         Карагандинская область</t>
  </si>
  <si>
    <t>22-29.12.2021г.</t>
  </si>
  <si>
    <t>«Айқаракөз»                                    Алматинская область</t>
  </si>
  <si>
    <t>г. Усть-Каменогорск</t>
  </si>
  <si>
    <t>IІІ тур</t>
  </si>
  <si>
    <t>01-10.02.2022г.</t>
  </si>
  <si>
    <t>Подсчёт  коэффициентов  соотношений  мячей 4-го тура</t>
  </si>
  <si>
    <t xml:space="preserve"> 4-го тура 30-го чемпионата РК по волейболу среди женских команд мастеров Национальной лиги</t>
  </si>
  <si>
    <t>IV тур</t>
  </si>
  <si>
    <t>20.02-01.03.2022 г.</t>
  </si>
  <si>
    <t>20.02-01.03.2021г.</t>
  </si>
  <si>
    <t xml:space="preserve"> 4-х туров 30-го чемпионата РК по волейболу среди женских команд мастеров Национальной лиги</t>
  </si>
  <si>
    <t>Очки   3-х туров</t>
  </si>
  <si>
    <t>Очки  4-го тура</t>
  </si>
  <si>
    <t>Очки    4-х туров</t>
  </si>
  <si>
    <t>:</t>
  </si>
  <si>
    <t>Главный судья, НСВК</t>
  </si>
  <si>
    <t>В. Медведев</t>
  </si>
  <si>
    <t>А. Шарикова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</si>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</sst>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36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3" xfId="0" applyFont="1" applyBorder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4" fillId="0" borderId="16" xfId="0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16" xfId="0" applyFont="1" applyFill="1" applyBorder="1"/>
    <xf numFmtId="0" fontId="14" fillId="0" borderId="45" xfId="0" applyFont="1" applyFill="1" applyBorder="1"/>
    <xf numFmtId="0" fontId="14" fillId="0" borderId="9" xfId="0" applyFont="1" applyFill="1" applyBorder="1"/>
    <xf numFmtId="0" fontId="14" fillId="0" borderId="14" xfId="0" applyFont="1" applyFill="1" applyBorder="1"/>
    <xf numFmtId="0" fontId="14" fillId="0" borderId="9" xfId="0" applyFont="1" applyBorder="1"/>
    <xf numFmtId="0" fontId="14" fillId="0" borderId="10" xfId="0" applyFont="1" applyBorder="1"/>
    <xf numFmtId="0" fontId="14" fillId="0" borderId="14" xfId="0" applyFont="1" applyBorder="1"/>
    <xf numFmtId="0" fontId="14" fillId="0" borderId="10" xfId="0" applyFont="1" applyFill="1" applyBorder="1"/>
    <xf numFmtId="0" fontId="14" fillId="0" borderId="46" xfId="0" applyFont="1" applyBorder="1"/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50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2" fontId="7" fillId="0" borderId="27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7" fillId="0" borderId="0" xfId="0" applyFont="1"/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8" fillId="0" borderId="0" xfId="0" applyFont="1"/>
    <xf numFmtId="0" fontId="4" fillId="0" borderId="0" xfId="0" applyFont="1" applyAlignment="1">
      <alignment horizontal="center" vertical="center"/>
    </xf>
    <xf numFmtId="0" fontId="19" fillId="0" borderId="0" xfId="0" applyFont="1"/>
    <xf numFmtId="0" fontId="4" fillId="0" borderId="0" xfId="0" applyFont="1"/>
    <xf numFmtId="0" fontId="12" fillId="0" borderId="0" xfId="0" applyFont="1" applyAlignment="1">
      <alignment horizontal="center" vertical="center"/>
    </xf>
    <xf numFmtId="0" fontId="18" fillId="0" borderId="0" xfId="0" applyNumberFormat="1" applyFont="1"/>
    <xf numFmtId="0" fontId="4" fillId="0" borderId="0" xfId="0" applyNumberFormat="1" applyFont="1"/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9" fillId="0" borderId="0" xfId="0" applyFont="1" applyAlignment="1"/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53" xfId="0" applyNumberFormat="1" applyFont="1" applyBorder="1" applyAlignment="1">
      <alignment horizontal="center" vertical="center"/>
    </xf>
    <xf numFmtId="0" fontId="9" fillId="0" borderId="5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56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vertical="center"/>
    </xf>
    <xf numFmtId="0" fontId="8" fillId="0" borderId="58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/>
    </xf>
    <xf numFmtId="0" fontId="12" fillId="0" borderId="44" xfId="0" applyNumberFormat="1" applyFont="1" applyBorder="1" applyAlignment="1">
      <alignment horizontal="center" vertical="center"/>
    </xf>
    <xf numFmtId="0" fontId="20" fillId="0" borderId="48" xfId="0" applyNumberFormat="1" applyFont="1" applyBorder="1" applyAlignment="1">
      <alignment horizontal="center" vertical="center"/>
    </xf>
    <xf numFmtId="0" fontId="20" fillId="0" borderId="44" xfId="0" applyNumberFormat="1" applyFont="1" applyBorder="1" applyAlignment="1">
      <alignment horizontal="center" vertical="center"/>
    </xf>
    <xf numFmtId="0" fontId="4" fillId="3" borderId="53" xfId="0" applyNumberFormat="1" applyFont="1" applyFill="1" applyBorder="1" applyAlignment="1">
      <alignment horizontal="center" vertical="center"/>
    </xf>
    <xf numFmtId="0" fontId="4" fillId="3" borderId="59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center"/>
    </xf>
    <xf numFmtId="0" fontId="4" fillId="0" borderId="59" xfId="0" applyNumberFormat="1" applyFont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/>
    </xf>
    <xf numFmtId="0" fontId="12" fillId="0" borderId="42" xfId="0" applyNumberFormat="1" applyFont="1" applyBorder="1" applyAlignment="1">
      <alignment horizontal="center" vertical="center"/>
    </xf>
    <xf numFmtId="0" fontId="12" fillId="0" borderId="49" xfId="0" applyNumberFormat="1" applyFont="1" applyBorder="1" applyAlignment="1">
      <alignment horizontal="center" vertical="center"/>
    </xf>
    <xf numFmtId="0" fontId="4" fillId="0" borderId="60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8" xfId="0" applyNumberFormat="1" applyFont="1" applyBorder="1" applyAlignment="1">
      <alignment vertical="center" wrapText="1"/>
    </xf>
    <xf numFmtId="0" fontId="12" fillId="0" borderId="45" xfId="0" applyNumberFormat="1" applyFont="1" applyBorder="1" applyAlignment="1">
      <alignment vertical="center" wrapText="1"/>
    </xf>
    <xf numFmtId="0" fontId="12" fillId="0" borderId="44" xfId="0" applyNumberFormat="1" applyFont="1" applyBorder="1" applyAlignment="1">
      <alignment vertical="center" wrapText="1"/>
    </xf>
    <xf numFmtId="0" fontId="12" fillId="2" borderId="17" xfId="0" applyNumberFormat="1" applyFont="1" applyFill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/>
    </xf>
    <xf numFmtId="0" fontId="12" fillId="0" borderId="42" xfId="0" applyNumberFormat="1" applyFont="1" applyBorder="1" applyAlignment="1">
      <alignment horizontal="center"/>
    </xf>
    <xf numFmtId="0" fontId="12" fillId="0" borderId="49" xfId="0" applyNumberFormat="1" applyFont="1" applyBorder="1" applyAlignment="1">
      <alignment horizontal="center"/>
    </xf>
    <xf numFmtId="0" fontId="26" fillId="0" borderId="48" xfId="0" applyNumberFormat="1" applyFont="1" applyBorder="1" applyAlignment="1">
      <alignment horizontal="center" vertical="center" wrapText="1"/>
    </xf>
    <xf numFmtId="0" fontId="26" fillId="0" borderId="44" xfId="0" applyNumberFormat="1" applyFont="1" applyBorder="1" applyAlignment="1">
      <alignment horizontal="center" vertical="center" wrapText="1"/>
    </xf>
    <xf numFmtId="0" fontId="26" fillId="0" borderId="46" xfId="0" applyNumberFormat="1" applyFont="1" applyBorder="1" applyAlignment="1">
      <alignment horizontal="center" vertical="center" wrapText="1"/>
    </xf>
    <xf numFmtId="0" fontId="26" fillId="0" borderId="4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135467</xdr:colOff>
      <xdr:row>15</xdr:row>
      <xdr:rowOff>19050</xdr:rowOff>
    </xdr:from>
    <xdr:to>
      <xdr:col>14</xdr:col>
      <xdr:colOff>101600</xdr:colOff>
      <xdr:row>16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6800" y="3733800"/>
          <a:ext cx="410633" cy="423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7" name="Picture 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009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8" name="Picture 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3467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3924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30" name="Picture 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31" name="Picture 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32" name="Picture 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86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5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247650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2381250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16669</xdr:colOff>
      <xdr:row>14</xdr:row>
      <xdr:rowOff>42862</xdr:rowOff>
    </xdr:from>
    <xdr:to>
      <xdr:col>11</xdr:col>
      <xdr:colOff>140494</xdr:colOff>
      <xdr:row>15</xdr:row>
      <xdr:rowOff>271462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28575</xdr:rowOff>
    </xdr:from>
    <xdr:to>
      <xdr:col>14</xdr:col>
      <xdr:colOff>152400</xdr:colOff>
      <xdr:row>17</xdr:row>
      <xdr:rowOff>257175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0481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28575</xdr:rowOff>
    </xdr:from>
    <xdr:to>
      <xdr:col>17</xdr:col>
      <xdr:colOff>152400</xdr:colOff>
      <xdr:row>19</xdr:row>
      <xdr:rowOff>257175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38100</xdr:rowOff>
    </xdr:from>
    <xdr:to>
      <xdr:col>20</xdr:col>
      <xdr:colOff>152400</xdr:colOff>
      <xdr:row>21</xdr:row>
      <xdr:rowOff>238125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28575</xdr:colOff>
      <xdr:row>22</xdr:row>
      <xdr:rowOff>19050</xdr:rowOff>
    </xdr:from>
    <xdr:to>
      <xdr:col>23</xdr:col>
      <xdr:colOff>152400</xdr:colOff>
      <xdr:row>23</xdr:row>
      <xdr:rowOff>247650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24</xdr:row>
      <xdr:rowOff>28575</xdr:rowOff>
    </xdr:from>
    <xdr:to>
      <xdr:col>26</xdr:col>
      <xdr:colOff>152400</xdr:colOff>
      <xdr:row>25</xdr:row>
      <xdr:rowOff>257175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6257925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28575</xdr:colOff>
      <xdr:row>26</xdr:row>
      <xdr:rowOff>28575</xdr:rowOff>
    </xdr:from>
    <xdr:to>
      <xdr:col>29</xdr:col>
      <xdr:colOff>152400</xdr:colOff>
      <xdr:row>27</xdr:row>
      <xdr:rowOff>257175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3544" y="6886575"/>
          <a:ext cx="457200" cy="538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9" workbookViewId="0">
      <selection activeCell="R16" sqref="R16"/>
    </sheetView>
  </sheetViews>
  <sheetFormatPr defaultColWidth="9.140625" defaultRowHeight="15" x14ac:dyDescent="0.25"/>
  <cols>
    <col min="1" max="1" width="11.28515625" style="14" customWidth="1"/>
    <col min="2" max="2" width="6.5703125" style="14" customWidth="1"/>
    <col min="3" max="3" width="6.28515625" style="14" customWidth="1"/>
    <col min="4" max="4" width="37.42578125" style="14" customWidth="1"/>
    <col min="5" max="11" width="9.140625" style="14"/>
    <col min="12" max="12" width="9.140625" style="68"/>
    <col min="13" max="13" width="9.140625" style="14"/>
    <col min="14" max="14" width="9.28515625" style="14" customWidth="1"/>
    <col min="15" max="15" width="10.5703125" style="14" customWidth="1"/>
    <col min="16" max="16384" width="9.140625" style="14"/>
  </cols>
  <sheetData>
    <row r="1" spans="2:15" ht="17.45" customHeight="1" x14ac:dyDescent="0.25"/>
    <row r="2" spans="2:15" ht="17.45" customHeight="1" x14ac:dyDescent="0.25"/>
    <row r="3" spans="2:15" ht="17.45" customHeight="1" x14ac:dyDescent="0.25"/>
    <row r="4" spans="2:15" ht="17.45" customHeight="1" x14ac:dyDescent="0.25"/>
    <row r="5" spans="2:15" ht="17.45" customHeight="1" x14ac:dyDescent="0.25"/>
    <row r="6" spans="2:15" ht="17.45" customHeight="1" x14ac:dyDescent="0.25">
      <c r="E6" s="24" t="s">
        <v>52</v>
      </c>
    </row>
    <row r="7" spans="2:15" ht="17.45" customHeight="1" thickBot="1" x14ac:dyDescent="0.35">
      <c r="D7" s="1"/>
      <c r="O7" s="25"/>
    </row>
    <row r="8" spans="2:15" ht="17.100000000000001" customHeight="1" x14ac:dyDescent="0.25">
      <c r="C8" s="217" t="s">
        <v>0</v>
      </c>
      <c r="D8" s="217" t="s">
        <v>1</v>
      </c>
      <c r="E8" s="211" t="s">
        <v>6</v>
      </c>
      <c r="F8" s="211" t="s">
        <v>7</v>
      </c>
      <c r="G8" s="211" t="s">
        <v>8</v>
      </c>
      <c r="H8" s="211" t="s">
        <v>9</v>
      </c>
      <c r="I8" s="211" t="s">
        <v>10</v>
      </c>
      <c r="J8" s="211" t="s">
        <v>13</v>
      </c>
      <c r="K8" s="211" t="s">
        <v>14</v>
      </c>
      <c r="L8" s="211" t="s">
        <v>35</v>
      </c>
      <c r="M8" s="219" t="s">
        <v>11</v>
      </c>
      <c r="N8" s="219" t="s">
        <v>12</v>
      </c>
      <c r="O8" s="25"/>
    </row>
    <row r="9" spans="2:15" ht="17.100000000000001" customHeight="1" x14ac:dyDescent="0.25">
      <c r="C9" s="222"/>
      <c r="D9" s="222"/>
      <c r="E9" s="212"/>
      <c r="F9" s="212"/>
      <c r="G9" s="212"/>
      <c r="H9" s="212"/>
      <c r="I9" s="212"/>
      <c r="J9" s="212"/>
      <c r="K9" s="212"/>
      <c r="L9" s="212"/>
      <c r="M9" s="220"/>
      <c r="N9" s="220"/>
      <c r="O9" s="18"/>
    </row>
    <row r="10" spans="2:15" ht="17.100000000000001" customHeight="1" thickBot="1" x14ac:dyDescent="0.3">
      <c r="C10" s="218"/>
      <c r="D10" s="218"/>
      <c r="E10" s="213"/>
      <c r="F10" s="213"/>
      <c r="G10" s="213"/>
      <c r="H10" s="213"/>
      <c r="I10" s="213"/>
      <c r="J10" s="213"/>
      <c r="K10" s="213"/>
      <c r="L10" s="213"/>
      <c r="M10" s="221"/>
      <c r="N10" s="221"/>
      <c r="O10" s="18"/>
    </row>
    <row r="11" spans="2:15" ht="20.100000000000001" customHeight="1" thickBot="1" x14ac:dyDescent="0.35">
      <c r="B11" s="216"/>
      <c r="C11" s="217">
        <v>1</v>
      </c>
      <c r="D11" s="207" t="s">
        <v>39</v>
      </c>
      <c r="E11" s="45"/>
      <c r="F11" s="45">
        <v>77</v>
      </c>
      <c r="G11" s="45">
        <v>64</v>
      </c>
      <c r="H11" s="45">
        <v>111</v>
      </c>
      <c r="I11" s="45">
        <v>75</v>
      </c>
      <c r="J11" s="45">
        <v>75</v>
      </c>
      <c r="K11" s="45">
        <v>75</v>
      </c>
      <c r="L11" s="45">
        <v>86</v>
      </c>
      <c r="M11" s="26">
        <f t="shared" ref="M11:M28" si="0">E11+F11+G11+H11+I11+J11+K11+L11</f>
        <v>563</v>
      </c>
      <c r="N11" s="214">
        <f>M11/M12</f>
        <v>1.2292576419213974</v>
      </c>
      <c r="O11" s="18"/>
    </row>
    <row r="12" spans="2:15" ht="20.100000000000001" customHeight="1" thickBot="1" x14ac:dyDescent="0.35">
      <c r="B12" s="216"/>
      <c r="C12" s="218"/>
      <c r="D12" s="208"/>
      <c r="E12" s="47"/>
      <c r="F12" s="47">
        <v>54</v>
      </c>
      <c r="G12" s="47">
        <v>76</v>
      </c>
      <c r="H12" s="47">
        <v>97</v>
      </c>
      <c r="I12" s="47">
        <v>55</v>
      </c>
      <c r="J12" s="47">
        <v>47</v>
      </c>
      <c r="K12" s="47">
        <v>40</v>
      </c>
      <c r="L12" s="47">
        <v>89</v>
      </c>
      <c r="M12" s="26">
        <f t="shared" si="0"/>
        <v>458</v>
      </c>
      <c r="N12" s="215"/>
      <c r="O12" s="18"/>
    </row>
    <row r="13" spans="2:15" ht="20.100000000000001" customHeight="1" thickBot="1" x14ac:dyDescent="0.35">
      <c r="B13" s="216"/>
      <c r="C13" s="217">
        <v>2</v>
      </c>
      <c r="D13" s="207" t="s">
        <v>40</v>
      </c>
      <c r="E13" s="45">
        <v>75</v>
      </c>
      <c r="F13" s="45">
        <v>75</v>
      </c>
      <c r="G13" s="45">
        <v>75</v>
      </c>
      <c r="H13" s="50">
        <v>97</v>
      </c>
      <c r="I13" s="45">
        <v>34</v>
      </c>
      <c r="J13" s="45">
        <v>75</v>
      </c>
      <c r="K13" s="45">
        <v>75</v>
      </c>
      <c r="L13" s="45">
        <v>89</v>
      </c>
      <c r="M13" s="26">
        <f t="shared" si="0"/>
        <v>595</v>
      </c>
      <c r="N13" s="214">
        <f>M13/M14</f>
        <v>1.2686567164179106</v>
      </c>
      <c r="O13" s="18"/>
    </row>
    <row r="14" spans="2:15" ht="20.100000000000001" customHeight="1" thickBot="1" x14ac:dyDescent="0.35">
      <c r="B14" s="216"/>
      <c r="C14" s="218"/>
      <c r="D14" s="208"/>
      <c r="E14" s="47">
        <v>61</v>
      </c>
      <c r="F14" s="47">
        <v>42</v>
      </c>
      <c r="G14" s="47">
        <v>57</v>
      </c>
      <c r="H14" s="51">
        <v>63</v>
      </c>
      <c r="I14" s="47">
        <v>75</v>
      </c>
      <c r="J14" s="47">
        <v>44</v>
      </c>
      <c r="K14" s="47">
        <v>41</v>
      </c>
      <c r="L14" s="47">
        <v>86</v>
      </c>
      <c r="M14" s="26">
        <f t="shared" si="0"/>
        <v>469</v>
      </c>
      <c r="N14" s="215"/>
      <c r="O14" s="18"/>
    </row>
    <row r="15" spans="2:15" ht="20.100000000000001" customHeight="1" thickBot="1" x14ac:dyDescent="0.35">
      <c r="B15" s="216"/>
      <c r="C15" s="217">
        <v>3</v>
      </c>
      <c r="D15" s="207" t="s">
        <v>41</v>
      </c>
      <c r="E15" s="45">
        <v>96</v>
      </c>
      <c r="F15" s="45">
        <v>75</v>
      </c>
      <c r="G15" s="45"/>
      <c r="H15" s="52">
        <v>89</v>
      </c>
      <c r="I15" s="45">
        <v>75</v>
      </c>
      <c r="J15" s="45">
        <v>47</v>
      </c>
      <c r="K15" s="45">
        <v>57</v>
      </c>
      <c r="L15" s="45"/>
      <c r="M15" s="26">
        <f t="shared" si="0"/>
        <v>439</v>
      </c>
      <c r="N15" s="214">
        <f>M15/M16</f>
        <v>1.0477326968973748</v>
      </c>
      <c r="O15" s="18"/>
    </row>
    <row r="16" spans="2:15" ht="20.100000000000001" customHeight="1" thickBot="1" x14ac:dyDescent="0.35">
      <c r="B16" s="216"/>
      <c r="C16" s="218"/>
      <c r="D16" s="208"/>
      <c r="E16" s="46">
        <v>94</v>
      </c>
      <c r="F16" s="56">
        <v>43</v>
      </c>
      <c r="G16" s="46"/>
      <c r="H16" s="53">
        <v>98</v>
      </c>
      <c r="I16" s="46">
        <v>34</v>
      </c>
      <c r="J16" s="47">
        <v>75</v>
      </c>
      <c r="K16" s="47">
        <v>75</v>
      </c>
      <c r="L16" s="47"/>
      <c r="M16" s="26">
        <f t="shared" si="0"/>
        <v>419</v>
      </c>
      <c r="N16" s="215"/>
      <c r="O16" s="18"/>
    </row>
    <row r="17" spans="2:15" ht="20.100000000000001" customHeight="1" thickBot="1" x14ac:dyDescent="0.35">
      <c r="B17" s="216"/>
      <c r="C17" s="217">
        <v>4</v>
      </c>
      <c r="D17" s="207" t="s">
        <v>42</v>
      </c>
      <c r="E17" s="45">
        <v>61</v>
      </c>
      <c r="F17" s="45"/>
      <c r="G17" s="45">
        <v>76</v>
      </c>
      <c r="H17" s="52">
        <v>75</v>
      </c>
      <c r="I17" s="45">
        <v>75</v>
      </c>
      <c r="J17" s="45">
        <v>76</v>
      </c>
      <c r="K17" s="45">
        <v>75</v>
      </c>
      <c r="L17" s="45"/>
      <c r="M17" s="26">
        <f t="shared" si="0"/>
        <v>438</v>
      </c>
      <c r="N17" s="214">
        <f>M17/M18</f>
        <v>1.2443181818181819</v>
      </c>
      <c r="O17" s="18"/>
    </row>
    <row r="18" spans="2:15" ht="20.100000000000001" customHeight="1" thickBot="1" x14ac:dyDescent="0.35">
      <c r="B18" s="216"/>
      <c r="C18" s="218"/>
      <c r="D18" s="208"/>
      <c r="E18" s="46">
        <v>75</v>
      </c>
      <c r="F18" s="46"/>
      <c r="G18" s="46">
        <v>64</v>
      </c>
      <c r="H18" s="54">
        <v>57</v>
      </c>
      <c r="I18" s="47">
        <v>56</v>
      </c>
      <c r="J18" s="47">
        <v>43</v>
      </c>
      <c r="K18" s="47">
        <v>57</v>
      </c>
      <c r="L18" s="47"/>
      <c r="M18" s="26">
        <f t="shared" si="0"/>
        <v>352</v>
      </c>
      <c r="N18" s="215"/>
      <c r="O18" s="18"/>
    </row>
    <row r="19" spans="2:15" ht="20.100000000000001" customHeight="1" thickBot="1" x14ac:dyDescent="0.35">
      <c r="B19" s="216"/>
      <c r="C19" s="217">
        <v>5</v>
      </c>
      <c r="D19" s="217" t="s">
        <v>43</v>
      </c>
      <c r="E19" s="45">
        <v>75</v>
      </c>
      <c r="F19" s="45">
        <v>54</v>
      </c>
      <c r="G19" s="45">
        <v>57</v>
      </c>
      <c r="H19" s="52">
        <v>57</v>
      </c>
      <c r="I19" s="45"/>
      <c r="J19" s="48">
        <v>75</v>
      </c>
      <c r="K19" s="45">
        <v>75</v>
      </c>
      <c r="L19" s="45"/>
      <c r="M19" s="26">
        <f t="shared" si="0"/>
        <v>393</v>
      </c>
      <c r="N19" s="214">
        <f>M19/M20</f>
        <v>1.0452127659574468</v>
      </c>
      <c r="O19" s="18"/>
    </row>
    <row r="20" spans="2:15" ht="20.100000000000001" customHeight="1" thickBot="1" x14ac:dyDescent="0.35">
      <c r="B20" s="216"/>
      <c r="C20" s="218"/>
      <c r="D20" s="218"/>
      <c r="E20" s="46">
        <v>42</v>
      </c>
      <c r="F20" s="46">
        <v>77</v>
      </c>
      <c r="G20" s="46">
        <v>75</v>
      </c>
      <c r="H20" s="53">
        <v>75</v>
      </c>
      <c r="I20" s="46"/>
      <c r="J20" s="49">
        <v>48</v>
      </c>
      <c r="K20" s="47">
        <v>59</v>
      </c>
      <c r="L20" s="47"/>
      <c r="M20" s="26">
        <f t="shared" si="0"/>
        <v>376</v>
      </c>
      <c r="N20" s="215"/>
      <c r="O20" s="18"/>
    </row>
    <row r="21" spans="2:15" ht="20.100000000000001" customHeight="1" thickBot="1" x14ac:dyDescent="0.35">
      <c r="B21" s="216"/>
      <c r="C21" s="217">
        <v>6</v>
      </c>
      <c r="D21" s="207" t="s">
        <v>44</v>
      </c>
      <c r="E21" s="45">
        <v>47</v>
      </c>
      <c r="F21" s="45">
        <v>43</v>
      </c>
      <c r="G21" s="45">
        <v>64</v>
      </c>
      <c r="H21" s="52"/>
      <c r="I21" s="45">
        <v>63</v>
      </c>
      <c r="J21" s="45">
        <v>44</v>
      </c>
      <c r="K21" s="45">
        <v>40</v>
      </c>
      <c r="L21" s="45"/>
      <c r="M21" s="26">
        <f t="shared" si="0"/>
        <v>301</v>
      </c>
      <c r="N21" s="214">
        <f>M21/M22</f>
        <v>0.66740576496674053</v>
      </c>
      <c r="O21" s="18"/>
    </row>
    <row r="22" spans="2:15" ht="20.100000000000001" customHeight="1" thickBot="1" x14ac:dyDescent="0.35">
      <c r="B22" s="216"/>
      <c r="C22" s="218"/>
      <c r="D22" s="208"/>
      <c r="E22" s="47">
        <v>75</v>
      </c>
      <c r="F22" s="56">
        <v>75</v>
      </c>
      <c r="G22" s="47">
        <v>76</v>
      </c>
      <c r="H22" s="53"/>
      <c r="I22" s="46">
        <v>75</v>
      </c>
      <c r="J22" s="46">
        <v>75</v>
      </c>
      <c r="K22" s="46">
        <v>75</v>
      </c>
      <c r="L22" s="46"/>
      <c r="M22" s="27">
        <f t="shared" si="0"/>
        <v>451</v>
      </c>
      <c r="N22" s="215"/>
      <c r="O22" s="18"/>
    </row>
    <row r="23" spans="2:15" ht="20.100000000000001" customHeight="1" thickBot="1" x14ac:dyDescent="0.35">
      <c r="B23" s="216"/>
      <c r="C23" s="217">
        <v>7</v>
      </c>
      <c r="D23" s="207" t="s">
        <v>45</v>
      </c>
      <c r="E23" s="45">
        <v>94</v>
      </c>
      <c r="F23" s="45">
        <v>99</v>
      </c>
      <c r="G23" s="45">
        <v>76</v>
      </c>
      <c r="H23" s="52">
        <v>63</v>
      </c>
      <c r="I23" s="45">
        <v>55</v>
      </c>
      <c r="J23" s="45">
        <v>43</v>
      </c>
      <c r="K23" s="45">
        <v>59</v>
      </c>
      <c r="L23" s="45"/>
      <c r="M23" s="26">
        <f t="shared" si="0"/>
        <v>489</v>
      </c>
      <c r="N23" s="214">
        <f>M23/M24</f>
        <v>0.83447098976109213</v>
      </c>
    </row>
    <row r="24" spans="2:15" ht="20.100000000000001" customHeight="1" thickBot="1" x14ac:dyDescent="0.35">
      <c r="B24" s="216"/>
      <c r="C24" s="218"/>
      <c r="D24" s="208"/>
      <c r="E24" s="46">
        <v>96</v>
      </c>
      <c r="F24" s="46">
        <v>103</v>
      </c>
      <c r="G24" s="46">
        <v>64</v>
      </c>
      <c r="H24" s="53">
        <v>97</v>
      </c>
      <c r="I24" s="46">
        <v>75</v>
      </c>
      <c r="J24" s="47">
        <v>76</v>
      </c>
      <c r="K24" s="47">
        <v>75</v>
      </c>
      <c r="L24" s="47"/>
      <c r="M24" s="26">
        <f t="shared" si="0"/>
        <v>586</v>
      </c>
      <c r="N24" s="215"/>
    </row>
    <row r="25" spans="2:15" ht="20.100000000000001" customHeight="1" thickBot="1" x14ac:dyDescent="0.35">
      <c r="B25" s="216"/>
      <c r="C25" s="217">
        <v>8</v>
      </c>
      <c r="D25" s="207" t="s">
        <v>46</v>
      </c>
      <c r="E25" s="45">
        <v>75</v>
      </c>
      <c r="F25" s="45">
        <v>42</v>
      </c>
      <c r="G25" s="45">
        <v>75</v>
      </c>
      <c r="H25" s="50">
        <v>97</v>
      </c>
      <c r="I25" s="45">
        <v>56</v>
      </c>
      <c r="J25" s="45">
        <v>48</v>
      </c>
      <c r="K25" s="45"/>
      <c r="L25" s="45"/>
      <c r="M25" s="26">
        <f t="shared" si="0"/>
        <v>393</v>
      </c>
      <c r="N25" s="214">
        <f>M25/M26</f>
        <v>0.87919463087248317</v>
      </c>
    </row>
    <row r="26" spans="2:15" ht="20.100000000000001" customHeight="1" thickBot="1" x14ac:dyDescent="0.35">
      <c r="B26" s="216"/>
      <c r="C26" s="218"/>
      <c r="D26" s="208"/>
      <c r="E26" s="46">
        <v>47</v>
      </c>
      <c r="F26" s="46">
        <v>75</v>
      </c>
      <c r="G26" s="46">
        <v>64</v>
      </c>
      <c r="H26" s="55">
        <v>111</v>
      </c>
      <c r="I26" s="46">
        <v>75</v>
      </c>
      <c r="J26" s="46">
        <v>75</v>
      </c>
      <c r="K26" s="46"/>
      <c r="L26" s="46"/>
      <c r="M26" s="27">
        <f t="shared" si="0"/>
        <v>447</v>
      </c>
      <c r="N26" s="215"/>
    </row>
    <row r="27" spans="2:15" ht="18.75" customHeight="1" thickBot="1" x14ac:dyDescent="0.35">
      <c r="C27" s="205">
        <v>9</v>
      </c>
      <c r="D27" s="207" t="s">
        <v>48</v>
      </c>
      <c r="E27" s="45">
        <v>42</v>
      </c>
      <c r="F27" s="45">
        <v>103</v>
      </c>
      <c r="G27" s="45">
        <v>64</v>
      </c>
      <c r="H27" s="45">
        <v>98</v>
      </c>
      <c r="I27" s="45">
        <v>75</v>
      </c>
      <c r="J27" s="45"/>
      <c r="K27" s="45">
        <v>41</v>
      </c>
      <c r="L27" s="45"/>
      <c r="M27" s="27">
        <f t="shared" si="0"/>
        <v>423</v>
      </c>
      <c r="N27" s="209">
        <f>M27/M28</f>
        <v>0.8886554621848739</v>
      </c>
    </row>
    <row r="28" spans="2:15" ht="21.75" customHeight="1" thickBot="1" x14ac:dyDescent="0.35">
      <c r="C28" s="206"/>
      <c r="D28" s="208"/>
      <c r="E28" s="46">
        <v>75</v>
      </c>
      <c r="F28" s="46">
        <v>99</v>
      </c>
      <c r="G28" s="46">
        <v>75</v>
      </c>
      <c r="H28" s="46">
        <v>89</v>
      </c>
      <c r="I28" s="46">
        <v>63</v>
      </c>
      <c r="J28" s="46"/>
      <c r="K28" s="46">
        <v>75</v>
      </c>
      <c r="L28" s="46"/>
      <c r="M28" s="27">
        <f t="shared" si="0"/>
        <v>476</v>
      </c>
      <c r="N28" s="210"/>
    </row>
  </sheetData>
  <mergeCells count="41"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opLeftCell="A7" zoomScale="90" zoomScaleNormal="90" workbookViewId="0">
      <selection activeCell="E14" sqref="E14"/>
    </sheetView>
  </sheetViews>
  <sheetFormatPr defaultColWidth="9.140625" defaultRowHeight="15" x14ac:dyDescent="0.25"/>
  <cols>
    <col min="1" max="1" width="3.7109375" style="14" customWidth="1"/>
    <col min="2" max="2" width="5.5703125" style="14" customWidth="1"/>
    <col min="3" max="3" width="25.140625" style="14" customWidth="1"/>
    <col min="4" max="4" width="2.28515625" style="15" customWidth="1"/>
    <col min="5" max="5" width="2.28515625" style="16" customWidth="1"/>
    <col min="6" max="6" width="2.28515625" style="17" customWidth="1"/>
    <col min="7" max="7" width="2.28515625" style="15" customWidth="1"/>
    <col min="8" max="8" width="2.28515625" style="16" customWidth="1"/>
    <col min="9" max="9" width="2.28515625" style="17" customWidth="1"/>
    <col min="10" max="10" width="2.28515625" style="15" customWidth="1"/>
    <col min="11" max="11" width="2.28515625" style="16" customWidth="1"/>
    <col min="12" max="12" width="2.28515625" style="17" customWidth="1"/>
    <col min="13" max="13" width="2.28515625" style="15" customWidth="1"/>
    <col min="14" max="14" width="2.28515625" style="16" customWidth="1"/>
    <col min="15" max="15" width="2.28515625" style="17" customWidth="1"/>
    <col min="16" max="16" width="2.28515625" style="15" customWidth="1"/>
    <col min="17" max="17" width="2.28515625" style="16" customWidth="1"/>
    <col min="18" max="18" width="2.42578125" style="17" customWidth="1"/>
    <col min="19" max="19" width="2.28515625" style="15" customWidth="1"/>
    <col min="20" max="20" width="2.28515625" style="16" customWidth="1"/>
    <col min="21" max="21" width="2.28515625" style="17" customWidth="1"/>
    <col min="22" max="22" width="2.28515625" style="15" customWidth="1"/>
    <col min="23" max="23" width="2.28515625" style="16" customWidth="1"/>
    <col min="24" max="24" width="2.28515625" style="17" customWidth="1"/>
    <col min="25" max="25" width="2.28515625" style="15" customWidth="1"/>
    <col min="26" max="26" width="2.28515625" style="16" customWidth="1"/>
    <col min="27" max="27" width="2.28515625" style="17" customWidth="1"/>
    <col min="28" max="28" width="2.28515625" style="69" customWidth="1"/>
    <col min="29" max="29" width="2.28515625" style="70" customWidth="1"/>
    <col min="30" max="30" width="2.28515625" style="17" customWidth="1"/>
    <col min="31" max="31" width="8.42578125" style="17" customWidth="1"/>
    <col min="32" max="32" width="7.42578125" style="17" customWidth="1"/>
    <col min="33" max="33" width="5.42578125" style="14" customWidth="1"/>
    <col min="34" max="34" width="5" style="14" customWidth="1"/>
    <col min="35" max="35" width="5.28515625" style="14" customWidth="1"/>
    <col min="36" max="36" width="4.7109375" style="14" customWidth="1"/>
    <col min="37" max="37" width="10.140625" style="14" customWidth="1"/>
    <col min="38" max="38" width="10" style="14" customWidth="1"/>
    <col min="40" max="16384" width="9.140625" style="14"/>
  </cols>
  <sheetData>
    <row r="1" spans="1:39" ht="19.5" x14ac:dyDescent="0.25">
      <c r="R1" s="15"/>
      <c r="S1" s="29" t="s">
        <v>16</v>
      </c>
    </row>
    <row r="2" spans="1:39" ht="19.5" x14ac:dyDescent="0.25">
      <c r="O2" s="21"/>
      <c r="Q2" s="8"/>
      <c r="R2" s="15"/>
      <c r="S2" s="29" t="s">
        <v>31</v>
      </c>
    </row>
    <row r="3" spans="1:39" ht="19.5" x14ac:dyDescent="0.25">
      <c r="O3" s="21"/>
      <c r="Q3" s="8"/>
      <c r="R3" s="15"/>
      <c r="S3" s="29" t="s">
        <v>29</v>
      </c>
    </row>
    <row r="4" spans="1:39" ht="19.5" x14ac:dyDescent="0.25">
      <c r="R4" s="15"/>
      <c r="S4" s="29" t="s">
        <v>32</v>
      </c>
    </row>
    <row r="5" spans="1:39" ht="27" x14ac:dyDescent="0.25">
      <c r="O5" s="22"/>
      <c r="Q5" s="9"/>
      <c r="R5" s="15"/>
      <c r="S5" s="9" t="s">
        <v>33</v>
      </c>
    </row>
    <row r="6" spans="1:39" ht="20.25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4" t="s">
        <v>53</v>
      </c>
      <c r="U6" s="13"/>
      <c r="V6" s="13"/>
      <c r="W6" s="13"/>
      <c r="X6" s="13"/>
      <c r="Y6" s="13"/>
      <c r="Z6" s="13"/>
      <c r="AA6" s="13"/>
      <c r="AB6" s="67"/>
      <c r="AC6" s="67"/>
      <c r="AD6" s="67"/>
      <c r="AE6" s="67"/>
      <c r="AF6" s="67"/>
      <c r="AG6" s="13"/>
      <c r="AH6" s="13"/>
      <c r="AI6" s="13"/>
      <c r="AJ6" s="13"/>
      <c r="AK6" s="13"/>
      <c r="AL6" s="13"/>
    </row>
    <row r="7" spans="1:39" ht="21" thickBot="1" x14ac:dyDescent="0.35">
      <c r="B7" s="245" t="s">
        <v>55</v>
      </c>
      <c r="C7" s="246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4"/>
      <c r="AE7" s="145"/>
      <c r="AF7" s="146"/>
      <c r="AG7" s="238" t="s">
        <v>34</v>
      </c>
      <c r="AH7" s="239"/>
      <c r="AI7" s="239"/>
      <c r="AJ7" s="239"/>
      <c r="AK7" s="240"/>
    </row>
    <row r="8" spans="1:39" ht="20.100000000000001" customHeight="1" x14ac:dyDescent="0.25">
      <c r="B8" s="217" t="s">
        <v>0</v>
      </c>
      <c r="C8" s="217" t="s">
        <v>1</v>
      </c>
      <c r="D8" s="235">
        <v>1</v>
      </c>
      <c r="E8" s="236"/>
      <c r="F8" s="237"/>
      <c r="G8" s="235">
        <v>2</v>
      </c>
      <c r="H8" s="236"/>
      <c r="I8" s="237"/>
      <c r="J8" s="235">
        <v>3</v>
      </c>
      <c r="K8" s="236"/>
      <c r="L8" s="237"/>
      <c r="M8" s="235">
        <v>4</v>
      </c>
      <c r="N8" s="236"/>
      <c r="O8" s="237"/>
      <c r="P8" s="235">
        <v>5</v>
      </c>
      <c r="Q8" s="236"/>
      <c r="R8" s="237"/>
      <c r="S8" s="235">
        <v>6</v>
      </c>
      <c r="T8" s="236"/>
      <c r="U8" s="237"/>
      <c r="V8" s="235">
        <v>7</v>
      </c>
      <c r="W8" s="236"/>
      <c r="X8" s="237"/>
      <c r="Y8" s="235">
        <v>8</v>
      </c>
      <c r="Z8" s="236"/>
      <c r="AA8" s="237"/>
      <c r="AB8" s="235">
        <v>9</v>
      </c>
      <c r="AC8" s="236"/>
      <c r="AD8" s="237"/>
      <c r="AE8" s="217" t="s">
        <v>17</v>
      </c>
      <c r="AF8" s="217" t="s">
        <v>5</v>
      </c>
      <c r="AG8" s="207" t="s">
        <v>15</v>
      </c>
      <c r="AH8" s="241"/>
      <c r="AI8" s="207" t="s">
        <v>4</v>
      </c>
      <c r="AJ8" s="241"/>
      <c r="AK8" s="217" t="s">
        <v>2</v>
      </c>
      <c r="AL8" s="250"/>
    </row>
    <row r="9" spans="1:39" ht="20.100000000000001" customHeight="1" thickBot="1" x14ac:dyDescent="0.3">
      <c r="B9" s="218"/>
      <c r="C9" s="218"/>
      <c r="D9" s="235"/>
      <c r="E9" s="236"/>
      <c r="F9" s="237"/>
      <c r="G9" s="235"/>
      <c r="H9" s="236"/>
      <c r="I9" s="237"/>
      <c r="J9" s="235"/>
      <c r="K9" s="236"/>
      <c r="L9" s="237"/>
      <c r="M9" s="235"/>
      <c r="N9" s="236"/>
      <c r="O9" s="237"/>
      <c r="P9" s="235"/>
      <c r="Q9" s="236"/>
      <c r="R9" s="237"/>
      <c r="S9" s="235"/>
      <c r="T9" s="236"/>
      <c r="U9" s="237"/>
      <c r="V9" s="235"/>
      <c r="W9" s="236"/>
      <c r="X9" s="237"/>
      <c r="Y9" s="235"/>
      <c r="Z9" s="236"/>
      <c r="AA9" s="237"/>
      <c r="AB9" s="235"/>
      <c r="AC9" s="236"/>
      <c r="AD9" s="237"/>
      <c r="AE9" s="218"/>
      <c r="AF9" s="218"/>
      <c r="AG9" s="235"/>
      <c r="AH9" s="237"/>
      <c r="AI9" s="235"/>
      <c r="AJ9" s="237"/>
      <c r="AK9" s="223"/>
      <c r="AL9" s="250"/>
    </row>
    <row r="10" spans="1:39" ht="18" customHeight="1" x14ac:dyDescent="0.25">
      <c r="B10" s="217">
        <v>1</v>
      </c>
      <c r="C10" s="224" t="str">
        <f>Лист1!D11</f>
        <v>«Жетысу»                                    Алматинская область</v>
      </c>
      <c r="D10" s="64"/>
      <c r="E10" s="58"/>
      <c r="F10" s="72"/>
      <c r="G10" s="85">
        <v>1</v>
      </c>
      <c r="H10" s="88" t="s">
        <v>61</v>
      </c>
      <c r="I10" s="86">
        <v>3</v>
      </c>
      <c r="J10" s="85">
        <v>3</v>
      </c>
      <c r="K10" s="88" t="s">
        <v>61</v>
      </c>
      <c r="L10" s="86">
        <v>0</v>
      </c>
      <c r="M10" s="85">
        <v>0</v>
      </c>
      <c r="N10" s="88" t="s">
        <v>61</v>
      </c>
      <c r="O10" s="86">
        <v>3</v>
      </c>
      <c r="P10" s="85">
        <v>3</v>
      </c>
      <c r="Q10" s="88" t="s">
        <v>61</v>
      </c>
      <c r="R10" s="86">
        <v>0</v>
      </c>
      <c r="S10" s="85">
        <v>3</v>
      </c>
      <c r="T10" s="88" t="s">
        <v>61</v>
      </c>
      <c r="U10" s="86">
        <v>0</v>
      </c>
      <c r="V10" s="85">
        <v>3</v>
      </c>
      <c r="W10" s="88" t="s">
        <v>61</v>
      </c>
      <c r="X10" s="86">
        <v>0</v>
      </c>
      <c r="Y10" s="85">
        <v>3</v>
      </c>
      <c r="Z10" s="88" t="s">
        <v>61</v>
      </c>
      <c r="AA10" s="86">
        <v>2</v>
      </c>
      <c r="AB10" s="85"/>
      <c r="AC10" s="88"/>
      <c r="AD10" s="86"/>
      <c r="AE10" s="226">
        <v>5</v>
      </c>
      <c r="AF10" s="226">
        <f>H11+K11+N11+Q11+T11+W11+Z11+AC11</f>
        <v>14</v>
      </c>
      <c r="AG10" s="7">
        <f>G10+J10+M10+P10+S10+V10+Y10+AB10</f>
        <v>16</v>
      </c>
      <c r="AH10" s="3">
        <f>I10+L10+O10+R10+U10+X10+AA10+AD10</f>
        <v>8</v>
      </c>
      <c r="AI10" s="85">
        <f>Лист1!M11</f>
        <v>563</v>
      </c>
      <c r="AJ10" s="4">
        <f>Лист1!M12</f>
        <v>458</v>
      </c>
      <c r="AK10" s="228">
        <v>3</v>
      </c>
      <c r="AL10" s="251"/>
    </row>
    <row r="11" spans="1:39" ht="18" customHeight="1" thickBot="1" x14ac:dyDescent="0.3">
      <c r="B11" s="218"/>
      <c r="C11" s="249"/>
      <c r="D11" s="65"/>
      <c r="E11" s="63"/>
      <c r="F11" s="73"/>
      <c r="G11" s="89"/>
      <c r="H11" s="90">
        <v>0</v>
      </c>
      <c r="I11" s="91"/>
      <c r="J11" s="89"/>
      <c r="K11" s="90">
        <v>3</v>
      </c>
      <c r="L11" s="91"/>
      <c r="M11" s="89"/>
      <c r="N11" s="90">
        <v>0</v>
      </c>
      <c r="O11" s="91"/>
      <c r="P11" s="89"/>
      <c r="Q11" s="90">
        <v>3</v>
      </c>
      <c r="R11" s="91"/>
      <c r="S11" s="89"/>
      <c r="T11" s="90">
        <v>3</v>
      </c>
      <c r="U11" s="91"/>
      <c r="V11" s="89"/>
      <c r="W11" s="90">
        <v>3</v>
      </c>
      <c r="X11" s="91"/>
      <c r="Y11" s="89"/>
      <c r="Z11" s="90">
        <v>2</v>
      </c>
      <c r="AA11" s="91"/>
      <c r="AB11" s="89"/>
      <c r="AC11" s="90"/>
      <c r="AD11" s="91"/>
      <c r="AE11" s="227"/>
      <c r="AF11" s="227"/>
      <c r="AG11" s="231">
        <f>AG10/AH10</f>
        <v>2</v>
      </c>
      <c r="AH11" s="232"/>
      <c r="AI11" s="233">
        <f>AI10/AJ10</f>
        <v>1.2292576419213974</v>
      </c>
      <c r="AJ11" s="234"/>
      <c r="AK11" s="229"/>
      <c r="AL11" s="251"/>
    </row>
    <row r="12" spans="1:39" ht="18" customHeight="1" x14ac:dyDescent="0.25">
      <c r="B12" s="217">
        <v>2</v>
      </c>
      <c r="C12" s="247" t="str">
        <f>Лист1!D13</f>
        <v>«Алтай»                                                   ВКО</v>
      </c>
      <c r="D12" s="74">
        <f>I10</f>
        <v>3</v>
      </c>
      <c r="E12" s="59" t="str">
        <f>H10</f>
        <v>:</v>
      </c>
      <c r="F12" s="75">
        <f>G10</f>
        <v>1</v>
      </c>
      <c r="G12" s="58"/>
      <c r="H12" s="58"/>
      <c r="I12" s="58"/>
      <c r="J12" s="85">
        <v>3</v>
      </c>
      <c r="K12" s="88" t="s">
        <v>61</v>
      </c>
      <c r="L12" s="86">
        <v>0</v>
      </c>
      <c r="M12" s="85">
        <v>3</v>
      </c>
      <c r="N12" s="88" t="s">
        <v>61</v>
      </c>
      <c r="O12" s="86">
        <v>0</v>
      </c>
      <c r="P12" s="85">
        <v>3</v>
      </c>
      <c r="Q12" s="88" t="s">
        <v>61</v>
      </c>
      <c r="R12" s="86">
        <v>0</v>
      </c>
      <c r="S12" s="85">
        <v>3</v>
      </c>
      <c r="T12" s="88" t="s">
        <v>61</v>
      </c>
      <c r="U12" s="86">
        <v>0</v>
      </c>
      <c r="V12" s="85"/>
      <c r="W12" s="88"/>
      <c r="X12" s="86"/>
      <c r="Y12" s="85">
        <v>3</v>
      </c>
      <c r="Z12" s="88" t="s">
        <v>61</v>
      </c>
      <c r="AA12" s="86">
        <v>0</v>
      </c>
      <c r="AB12" s="85">
        <v>3</v>
      </c>
      <c r="AC12" s="88" t="s">
        <v>61</v>
      </c>
      <c r="AD12" s="86">
        <v>0</v>
      </c>
      <c r="AE12" s="226">
        <v>6</v>
      </c>
      <c r="AF12" s="226">
        <f>E13+K13+N13+Q13+T13+W13+Z13+AC13</f>
        <v>21</v>
      </c>
      <c r="AG12" s="7">
        <f>D12+J12+M12+P12+S12+V12+Y12+AB12</f>
        <v>21</v>
      </c>
      <c r="AH12" s="3">
        <f>F12+L12+O12+R12+U12+X12+AA12+AD12</f>
        <v>1</v>
      </c>
      <c r="AI12" s="85">
        <f>Лист1!M13</f>
        <v>595</v>
      </c>
      <c r="AJ12" s="4">
        <f>Лист1!M14</f>
        <v>469</v>
      </c>
      <c r="AK12" s="228">
        <v>1</v>
      </c>
      <c r="AL12" s="251"/>
    </row>
    <row r="13" spans="1:39" ht="18" customHeight="1" thickBot="1" x14ac:dyDescent="0.3">
      <c r="B13" s="223"/>
      <c r="C13" s="248"/>
      <c r="D13" s="76"/>
      <c r="E13" s="62">
        <v>3</v>
      </c>
      <c r="F13" s="77"/>
      <c r="G13" s="61"/>
      <c r="H13" s="61"/>
      <c r="I13" s="61"/>
      <c r="J13" s="89"/>
      <c r="K13" s="90">
        <v>3</v>
      </c>
      <c r="L13" s="91"/>
      <c r="M13" s="89"/>
      <c r="N13" s="90">
        <v>3</v>
      </c>
      <c r="O13" s="91"/>
      <c r="P13" s="89"/>
      <c r="Q13" s="90">
        <v>3</v>
      </c>
      <c r="R13" s="91"/>
      <c r="S13" s="89"/>
      <c r="T13" s="90">
        <v>3</v>
      </c>
      <c r="U13" s="91"/>
      <c r="V13" s="89"/>
      <c r="W13" s="90"/>
      <c r="X13" s="91"/>
      <c r="Y13" s="89"/>
      <c r="Z13" s="90">
        <v>3</v>
      </c>
      <c r="AA13" s="91"/>
      <c r="AB13" s="89"/>
      <c r="AC13" s="90">
        <v>3</v>
      </c>
      <c r="AD13" s="91"/>
      <c r="AE13" s="227"/>
      <c r="AF13" s="227"/>
      <c r="AG13" s="231">
        <f>AG12/AH12</f>
        <v>21</v>
      </c>
      <c r="AH13" s="232"/>
      <c r="AI13" s="233">
        <f>AI12/AJ12</f>
        <v>1.2686567164179106</v>
      </c>
      <c r="AJ13" s="234"/>
      <c r="AK13" s="229"/>
      <c r="AL13" s="251"/>
    </row>
    <row r="14" spans="1:39" ht="18" customHeight="1" x14ac:dyDescent="0.25">
      <c r="B14" s="217">
        <v>3</v>
      </c>
      <c r="C14" s="224" t="str">
        <f>Лист1!D15</f>
        <v>«ERTIS»                                  Павлодарская область</v>
      </c>
      <c r="D14" s="74">
        <f>L10</f>
        <v>0</v>
      </c>
      <c r="E14" s="59" t="str">
        <f>K10</f>
        <v>:</v>
      </c>
      <c r="F14" s="75">
        <f>J10</f>
        <v>3</v>
      </c>
      <c r="G14" s="74">
        <f>L12</f>
        <v>0</v>
      </c>
      <c r="H14" s="59" t="str">
        <f>K12</f>
        <v>:</v>
      </c>
      <c r="I14" s="75">
        <f>J12</f>
        <v>3</v>
      </c>
      <c r="J14" s="78"/>
      <c r="K14" s="58"/>
      <c r="L14" s="79"/>
      <c r="M14" s="85">
        <v>0</v>
      </c>
      <c r="N14" s="88" t="s">
        <v>61</v>
      </c>
      <c r="O14" s="86">
        <v>3</v>
      </c>
      <c r="P14" s="85"/>
      <c r="Q14" s="88"/>
      <c r="R14" s="86"/>
      <c r="S14" s="85">
        <v>3</v>
      </c>
      <c r="T14" s="88" t="s">
        <v>61</v>
      </c>
      <c r="U14" s="86">
        <v>0</v>
      </c>
      <c r="V14" s="85">
        <v>1</v>
      </c>
      <c r="W14" s="88" t="s">
        <v>61</v>
      </c>
      <c r="X14" s="86">
        <v>3</v>
      </c>
      <c r="Y14" s="85"/>
      <c r="Z14" s="88"/>
      <c r="AA14" s="86"/>
      <c r="AB14" s="85">
        <v>1</v>
      </c>
      <c r="AC14" s="88" t="s">
        <v>61</v>
      </c>
      <c r="AD14" s="86">
        <v>3</v>
      </c>
      <c r="AE14" s="226">
        <v>1</v>
      </c>
      <c r="AF14" s="226">
        <f>E15+H15+N15+Q15+T15+W15+Z15+AC15</f>
        <v>3</v>
      </c>
      <c r="AG14" s="11">
        <f>D14+G14+M14+P14+S14+V14+Y14+AB14</f>
        <v>5</v>
      </c>
      <c r="AH14" s="5">
        <f>F14+I14+O14+R14+U14+X14+AA14+AD14</f>
        <v>15</v>
      </c>
      <c r="AI14" s="5">
        <f>Лист1!M15</f>
        <v>439</v>
      </c>
      <c r="AJ14" s="6">
        <f>Лист1!M16</f>
        <v>419</v>
      </c>
      <c r="AK14" s="228">
        <v>8</v>
      </c>
      <c r="AL14" s="251"/>
    </row>
    <row r="15" spans="1:39" ht="18" customHeight="1" thickBot="1" x14ac:dyDescent="0.3">
      <c r="B15" s="223"/>
      <c r="C15" s="225"/>
      <c r="D15" s="76"/>
      <c r="E15" s="62">
        <v>0</v>
      </c>
      <c r="F15" s="77"/>
      <c r="G15" s="76"/>
      <c r="H15" s="62">
        <v>0</v>
      </c>
      <c r="I15" s="77"/>
      <c r="J15" s="83"/>
      <c r="K15" s="61"/>
      <c r="L15" s="84"/>
      <c r="M15" s="89"/>
      <c r="N15" s="90">
        <v>0</v>
      </c>
      <c r="O15" s="91"/>
      <c r="P15" s="89"/>
      <c r="Q15" s="90"/>
      <c r="R15" s="91"/>
      <c r="S15" s="89"/>
      <c r="T15" s="90">
        <v>3</v>
      </c>
      <c r="U15" s="91"/>
      <c r="V15" s="89"/>
      <c r="W15" s="90">
        <v>0</v>
      </c>
      <c r="X15" s="91"/>
      <c r="Y15" s="89"/>
      <c r="Z15" s="90"/>
      <c r="AA15" s="91"/>
      <c r="AB15" s="89"/>
      <c r="AC15" s="90">
        <v>0</v>
      </c>
      <c r="AD15" s="91"/>
      <c r="AE15" s="227"/>
      <c r="AF15" s="227"/>
      <c r="AG15" s="231">
        <f>AG14/AH14</f>
        <v>0.33333333333333331</v>
      </c>
      <c r="AH15" s="232"/>
      <c r="AI15" s="233">
        <f>AI14/AJ14</f>
        <v>1.0477326968973748</v>
      </c>
      <c r="AJ15" s="234"/>
      <c r="AK15" s="229"/>
      <c r="AL15" s="251"/>
      <c r="AM15" t="s">
        <v>65</v>
      </c>
    </row>
    <row r="16" spans="1:39" ht="18" customHeight="1" x14ac:dyDescent="0.25">
      <c r="B16" s="217">
        <v>4</v>
      </c>
      <c r="C16" s="224" t="str">
        <f>Лист1!D17</f>
        <v>«Куаныш»                                                    СКО</v>
      </c>
      <c r="D16" s="74">
        <f>O10</f>
        <v>3</v>
      </c>
      <c r="E16" s="59" t="str">
        <f>N10</f>
        <v>:</v>
      </c>
      <c r="F16" s="75">
        <f>M10</f>
        <v>0</v>
      </c>
      <c r="G16" s="74">
        <f>O12</f>
        <v>0</v>
      </c>
      <c r="H16" s="59" t="str">
        <f>N12</f>
        <v>:</v>
      </c>
      <c r="I16" s="75">
        <f>M12</f>
        <v>3</v>
      </c>
      <c r="J16" s="74">
        <f>O14</f>
        <v>3</v>
      </c>
      <c r="K16" s="59" t="str">
        <f>N14</f>
        <v>:</v>
      </c>
      <c r="L16" s="75">
        <f>M14</f>
        <v>0</v>
      </c>
      <c r="M16" s="78"/>
      <c r="N16" s="58"/>
      <c r="O16" s="79"/>
      <c r="P16" s="85">
        <v>3</v>
      </c>
      <c r="Q16" s="88" t="s">
        <v>61</v>
      </c>
      <c r="R16" s="86">
        <v>0</v>
      </c>
      <c r="S16" s="85"/>
      <c r="T16" s="88"/>
      <c r="U16" s="86"/>
      <c r="V16" s="85">
        <v>3</v>
      </c>
      <c r="W16" s="88" t="s">
        <v>61</v>
      </c>
      <c r="X16" s="86">
        <v>0</v>
      </c>
      <c r="Y16" s="85">
        <v>3</v>
      </c>
      <c r="Z16" s="88" t="s">
        <v>61</v>
      </c>
      <c r="AA16" s="86">
        <v>0</v>
      </c>
      <c r="AB16" s="85"/>
      <c r="AC16" s="88"/>
      <c r="AD16" s="86"/>
      <c r="AE16" s="226">
        <v>5</v>
      </c>
      <c r="AF16" s="226">
        <f>E17+H17+K17+Q17+T17+W17+Z17+AC17</f>
        <v>15</v>
      </c>
      <c r="AG16" s="7">
        <f>D16+G16+J16+P16+S16+V16+Y16+AB16</f>
        <v>15</v>
      </c>
      <c r="AH16" s="3">
        <f>F16+I16+L16+R16+U16+X16+AA16+AD16</f>
        <v>3</v>
      </c>
      <c r="AI16" s="3">
        <f>Лист1!M17</f>
        <v>438</v>
      </c>
      <c r="AJ16" s="4">
        <f>Лист1!M18</f>
        <v>352</v>
      </c>
      <c r="AK16" s="228">
        <v>2</v>
      </c>
      <c r="AL16" s="251"/>
    </row>
    <row r="17" spans="2:40" ht="17.25" customHeight="1" thickBot="1" x14ac:dyDescent="0.3">
      <c r="B17" s="223"/>
      <c r="C17" s="249"/>
      <c r="D17" s="76"/>
      <c r="E17" s="62">
        <v>3</v>
      </c>
      <c r="F17" s="77"/>
      <c r="G17" s="76"/>
      <c r="H17" s="62">
        <v>0</v>
      </c>
      <c r="I17" s="77"/>
      <c r="J17" s="76"/>
      <c r="K17" s="62">
        <v>3</v>
      </c>
      <c r="L17" s="77"/>
      <c r="M17" s="80"/>
      <c r="N17" s="63"/>
      <c r="O17" s="81"/>
      <c r="P17" s="89"/>
      <c r="Q17" s="90">
        <v>3</v>
      </c>
      <c r="R17" s="91"/>
      <c r="S17" s="89"/>
      <c r="T17" s="90"/>
      <c r="U17" s="91"/>
      <c r="V17" s="89"/>
      <c r="W17" s="90">
        <v>3</v>
      </c>
      <c r="X17" s="91"/>
      <c r="Y17" s="89"/>
      <c r="Z17" s="90">
        <v>3</v>
      </c>
      <c r="AA17" s="91"/>
      <c r="AB17" s="89"/>
      <c r="AC17" s="90"/>
      <c r="AD17" s="91"/>
      <c r="AE17" s="227"/>
      <c r="AF17" s="227"/>
      <c r="AG17" s="231">
        <f>AG16/AH16</f>
        <v>5</v>
      </c>
      <c r="AH17" s="232"/>
      <c r="AI17" s="233">
        <f>AI16/AJ16</f>
        <v>1.2443181818181819</v>
      </c>
      <c r="AJ17" s="234"/>
      <c r="AK17" s="229"/>
      <c r="AL17" s="251"/>
      <c r="AN17" s="68"/>
    </row>
    <row r="18" spans="2:40" ht="18" customHeight="1" x14ac:dyDescent="0.25">
      <c r="B18" s="217">
        <f>Лист1!C19</f>
        <v>5</v>
      </c>
      <c r="C18" s="224" t="str">
        <f>Лист1!D19</f>
        <v>«Алматы»                                            г.Алматы</v>
      </c>
      <c r="D18" s="74">
        <f>R10</f>
        <v>0</v>
      </c>
      <c r="E18" s="59" t="str">
        <f>Q10</f>
        <v>:</v>
      </c>
      <c r="F18" s="75">
        <f>P10</f>
        <v>3</v>
      </c>
      <c r="G18" s="74">
        <f>R12</f>
        <v>0</v>
      </c>
      <c r="H18" s="59" t="str">
        <f>Q12</f>
        <v>:</v>
      </c>
      <c r="I18" s="75">
        <f>P12</f>
        <v>3</v>
      </c>
      <c r="J18" s="74">
        <f>R14</f>
        <v>0</v>
      </c>
      <c r="K18" s="59">
        <f>Q14</f>
        <v>0</v>
      </c>
      <c r="L18" s="75">
        <f>P14</f>
        <v>0</v>
      </c>
      <c r="M18" s="74">
        <f>R16</f>
        <v>0</v>
      </c>
      <c r="N18" s="59" t="str">
        <f>Q16</f>
        <v>:</v>
      </c>
      <c r="O18" s="75">
        <f>P16</f>
        <v>3</v>
      </c>
      <c r="P18" s="82"/>
      <c r="Q18" s="82"/>
      <c r="R18" s="82"/>
      <c r="S18" s="85"/>
      <c r="T18" s="88"/>
      <c r="U18" s="86"/>
      <c r="V18" s="85">
        <v>3</v>
      </c>
      <c r="W18" s="88" t="s">
        <v>61</v>
      </c>
      <c r="X18" s="86">
        <v>0</v>
      </c>
      <c r="Y18" s="85">
        <v>3</v>
      </c>
      <c r="Z18" s="88" t="s">
        <v>61</v>
      </c>
      <c r="AA18" s="86">
        <v>0</v>
      </c>
      <c r="AB18" s="85">
        <v>3</v>
      </c>
      <c r="AC18" s="88" t="s">
        <v>61</v>
      </c>
      <c r="AD18" s="86">
        <v>0</v>
      </c>
      <c r="AE18" s="226">
        <v>3</v>
      </c>
      <c r="AF18" s="226">
        <f>E19+H19+K19+N19+T19+W19+Z19+AC19</f>
        <v>9</v>
      </c>
      <c r="AG18" s="11">
        <f>D18+G18+J18+M18+S18+V18+Y18+AB18</f>
        <v>9</v>
      </c>
      <c r="AH18" s="5">
        <f>F18+I18+L18+O18+U18+X18+AA18+AD18</f>
        <v>9</v>
      </c>
      <c r="AI18" s="5">
        <f>Лист1!M19</f>
        <v>393</v>
      </c>
      <c r="AJ18" s="30">
        <f>Лист1!M20</f>
        <v>376</v>
      </c>
      <c r="AK18" s="228">
        <v>4</v>
      </c>
      <c r="AL18" s="251"/>
      <c r="AN18" s="68"/>
    </row>
    <row r="19" spans="2:40" ht="18" customHeight="1" thickBot="1" x14ac:dyDescent="0.3">
      <c r="B19" s="223"/>
      <c r="C19" s="225"/>
      <c r="D19" s="76"/>
      <c r="E19" s="62">
        <v>0</v>
      </c>
      <c r="F19" s="77"/>
      <c r="G19" s="76"/>
      <c r="H19" s="62">
        <v>0</v>
      </c>
      <c r="I19" s="77"/>
      <c r="J19" s="76"/>
      <c r="K19" s="62"/>
      <c r="L19" s="77"/>
      <c r="M19" s="76"/>
      <c r="N19" s="62">
        <v>0</v>
      </c>
      <c r="O19" s="77"/>
      <c r="P19" s="63"/>
      <c r="Q19" s="63"/>
      <c r="R19" s="63"/>
      <c r="S19" s="89"/>
      <c r="T19" s="90"/>
      <c r="U19" s="91"/>
      <c r="V19" s="89"/>
      <c r="W19" s="90">
        <v>3</v>
      </c>
      <c r="X19" s="91"/>
      <c r="Y19" s="89"/>
      <c r="Z19" s="90">
        <v>3</v>
      </c>
      <c r="AA19" s="91"/>
      <c r="AB19" s="89"/>
      <c r="AC19" s="90">
        <v>3</v>
      </c>
      <c r="AD19" s="91"/>
      <c r="AE19" s="227"/>
      <c r="AF19" s="227"/>
      <c r="AG19" s="231">
        <f>AG18/AH18</f>
        <v>1</v>
      </c>
      <c r="AH19" s="232"/>
      <c r="AI19" s="233">
        <f>AI18/AJ18</f>
        <v>1.0452127659574468</v>
      </c>
      <c r="AJ19" s="234"/>
      <c r="AK19" s="229"/>
      <c r="AL19" s="251"/>
      <c r="AN19" s="68"/>
    </row>
    <row r="20" spans="2:40" ht="18" customHeight="1" x14ac:dyDescent="0.25">
      <c r="B20" s="217">
        <f>Лист1!C21</f>
        <v>6</v>
      </c>
      <c r="C20" s="224" t="str">
        <f>Лист1!D21</f>
        <v>«Ару-Астана»                                                 г. Нур-Султан</v>
      </c>
      <c r="D20" s="74">
        <f>U10</f>
        <v>0</v>
      </c>
      <c r="E20" s="59" t="str">
        <f>T10</f>
        <v>:</v>
      </c>
      <c r="F20" s="75">
        <f>S10</f>
        <v>3</v>
      </c>
      <c r="G20" s="74">
        <f>U12</f>
        <v>0</v>
      </c>
      <c r="H20" s="59" t="str">
        <f>T12</f>
        <v>:</v>
      </c>
      <c r="I20" s="75">
        <f>S12</f>
        <v>3</v>
      </c>
      <c r="J20" s="74">
        <f>U14</f>
        <v>0</v>
      </c>
      <c r="K20" s="59" t="str">
        <f>T14</f>
        <v>:</v>
      </c>
      <c r="L20" s="75">
        <f>S14</f>
        <v>3</v>
      </c>
      <c r="M20" s="74">
        <f>U16</f>
        <v>0</v>
      </c>
      <c r="N20" s="59">
        <f>T16</f>
        <v>0</v>
      </c>
      <c r="O20" s="75">
        <f>S16</f>
        <v>0</v>
      </c>
      <c r="P20" s="74">
        <f>U18</f>
        <v>0</v>
      </c>
      <c r="Q20" s="59">
        <f>T18</f>
        <v>0</v>
      </c>
      <c r="R20" s="75">
        <f>S18</f>
        <v>0</v>
      </c>
      <c r="S20" s="78"/>
      <c r="T20" s="58"/>
      <c r="U20" s="79"/>
      <c r="V20" s="85">
        <v>0</v>
      </c>
      <c r="W20" s="88" t="s">
        <v>61</v>
      </c>
      <c r="X20" s="86">
        <v>3</v>
      </c>
      <c r="Y20" s="85">
        <v>0</v>
      </c>
      <c r="Z20" s="88" t="s">
        <v>61</v>
      </c>
      <c r="AA20" s="86">
        <v>3</v>
      </c>
      <c r="AB20" s="85">
        <v>0</v>
      </c>
      <c r="AC20" s="88" t="s">
        <v>61</v>
      </c>
      <c r="AD20" s="86">
        <v>3</v>
      </c>
      <c r="AE20" s="226">
        <v>0</v>
      </c>
      <c r="AF20" s="226">
        <f>E21+H21+K21+N21+Q21+W21+Z21+AC21</f>
        <v>0</v>
      </c>
      <c r="AG20" s="7">
        <f>D20+G20+J20+M20+P20+V20+Y20+AB20</f>
        <v>0</v>
      </c>
      <c r="AH20" s="3">
        <f>F20+I20+L20+O20+R20+X20+AA20+AD20</f>
        <v>18</v>
      </c>
      <c r="AI20" s="3">
        <f>Лист1!M21</f>
        <v>301</v>
      </c>
      <c r="AJ20" s="4">
        <f>Лист1!M22</f>
        <v>451</v>
      </c>
      <c r="AK20" s="228">
        <v>9</v>
      </c>
      <c r="AL20" s="252"/>
      <c r="AN20" s="19"/>
    </row>
    <row r="21" spans="2:40" ht="18" customHeight="1" thickBot="1" x14ac:dyDescent="0.3">
      <c r="B21" s="223"/>
      <c r="C21" s="225"/>
      <c r="D21" s="76"/>
      <c r="E21" s="62">
        <v>0</v>
      </c>
      <c r="F21" s="77"/>
      <c r="G21" s="76"/>
      <c r="H21" s="62">
        <v>0</v>
      </c>
      <c r="I21" s="77"/>
      <c r="J21" s="76"/>
      <c r="K21" s="62">
        <v>0</v>
      </c>
      <c r="L21" s="77"/>
      <c r="M21" s="76"/>
      <c r="N21" s="62"/>
      <c r="O21" s="77"/>
      <c r="P21" s="76"/>
      <c r="Q21" s="62"/>
      <c r="R21" s="77"/>
      <c r="S21" s="83"/>
      <c r="T21" s="61"/>
      <c r="U21" s="84"/>
      <c r="V21" s="89"/>
      <c r="W21" s="90">
        <v>0</v>
      </c>
      <c r="X21" s="91"/>
      <c r="Y21" s="89"/>
      <c r="Z21" s="90">
        <v>0</v>
      </c>
      <c r="AA21" s="91"/>
      <c r="AB21" s="89"/>
      <c r="AC21" s="90">
        <v>0</v>
      </c>
      <c r="AD21" s="91"/>
      <c r="AE21" s="227"/>
      <c r="AF21" s="227"/>
      <c r="AG21" s="231">
        <f>AG20/AH20</f>
        <v>0</v>
      </c>
      <c r="AH21" s="232"/>
      <c r="AI21" s="233">
        <f>AI20/AJ20</f>
        <v>0.66740576496674053</v>
      </c>
      <c r="AJ21" s="234"/>
      <c r="AK21" s="229"/>
      <c r="AL21" s="252"/>
      <c r="AN21" s="68"/>
    </row>
    <row r="22" spans="2:40" ht="18" customHeight="1" x14ac:dyDescent="0.25">
      <c r="B22" s="217">
        <f>Лист1!C23</f>
        <v>7</v>
      </c>
      <c r="C22" s="224" t="str">
        <f>Лист1!D23</f>
        <v>«Алтай-2»                                              ВКО</v>
      </c>
      <c r="D22" s="74">
        <f>X10</f>
        <v>0</v>
      </c>
      <c r="E22" s="59" t="str">
        <f>W10</f>
        <v>:</v>
      </c>
      <c r="F22" s="75">
        <f>V10</f>
        <v>3</v>
      </c>
      <c r="G22" s="74">
        <f>X12</f>
        <v>0</v>
      </c>
      <c r="H22" s="59">
        <f>W12</f>
        <v>0</v>
      </c>
      <c r="I22" s="75">
        <f>V12</f>
        <v>0</v>
      </c>
      <c r="J22" s="74">
        <f>X14</f>
        <v>3</v>
      </c>
      <c r="K22" s="59" t="str">
        <f>W14</f>
        <v>:</v>
      </c>
      <c r="L22" s="75">
        <f>V14</f>
        <v>1</v>
      </c>
      <c r="M22" s="74">
        <f>X16</f>
        <v>0</v>
      </c>
      <c r="N22" s="59" t="str">
        <f>W16</f>
        <v>:</v>
      </c>
      <c r="O22" s="75">
        <f>V16</f>
        <v>3</v>
      </c>
      <c r="P22" s="74">
        <f>X18</f>
        <v>0</v>
      </c>
      <c r="Q22" s="59" t="str">
        <f>W18</f>
        <v>:</v>
      </c>
      <c r="R22" s="75">
        <f>V18</f>
        <v>3</v>
      </c>
      <c r="S22" s="74">
        <f>X20</f>
        <v>3</v>
      </c>
      <c r="T22" s="59" t="str">
        <f>W20</f>
        <v>:</v>
      </c>
      <c r="U22" s="75">
        <f>V20</f>
        <v>0</v>
      </c>
      <c r="V22" s="58"/>
      <c r="W22" s="58"/>
      <c r="X22" s="58"/>
      <c r="Y22" s="85"/>
      <c r="Z22" s="88"/>
      <c r="AA22" s="86"/>
      <c r="AB22" s="85">
        <v>2</v>
      </c>
      <c r="AC22" s="88" t="s">
        <v>61</v>
      </c>
      <c r="AD22" s="86">
        <v>3</v>
      </c>
      <c r="AE22" s="226">
        <v>2</v>
      </c>
      <c r="AF22" s="226">
        <f>E23+H23+K23+N23+Q23+T23+Z23+AC23</f>
        <v>7</v>
      </c>
      <c r="AG22" s="7">
        <f>D22+G22+J22+M22+P22+S22+Y22+AB22</f>
        <v>8</v>
      </c>
      <c r="AH22" s="23">
        <f>F22+I22+L22+O22+R22+U22+AA22+AD22</f>
        <v>13</v>
      </c>
      <c r="AI22" s="5">
        <f>Лист1!M23</f>
        <v>489</v>
      </c>
      <c r="AJ22" s="6">
        <f>Лист1!M24</f>
        <v>586</v>
      </c>
      <c r="AK22" s="228">
        <v>7</v>
      </c>
      <c r="AL22" s="230"/>
      <c r="AN22" s="68"/>
    </row>
    <row r="23" spans="2:40" ht="18" customHeight="1" thickBot="1" x14ac:dyDescent="0.3">
      <c r="B23" s="223"/>
      <c r="C23" s="225"/>
      <c r="D23" s="76"/>
      <c r="E23" s="62">
        <v>0</v>
      </c>
      <c r="F23" s="77"/>
      <c r="G23" s="76"/>
      <c r="H23" s="62"/>
      <c r="I23" s="77"/>
      <c r="J23" s="76"/>
      <c r="K23" s="62">
        <v>3</v>
      </c>
      <c r="L23" s="77"/>
      <c r="M23" s="76"/>
      <c r="N23" s="62">
        <v>0</v>
      </c>
      <c r="O23" s="77"/>
      <c r="P23" s="76"/>
      <c r="Q23" s="62">
        <v>0</v>
      </c>
      <c r="R23" s="77"/>
      <c r="S23" s="76"/>
      <c r="T23" s="62">
        <v>3</v>
      </c>
      <c r="U23" s="77"/>
      <c r="V23" s="63"/>
      <c r="W23" s="63"/>
      <c r="X23" s="63"/>
      <c r="Y23" s="89"/>
      <c r="Z23" s="90"/>
      <c r="AA23" s="91"/>
      <c r="AB23" s="92"/>
      <c r="AC23" s="93">
        <v>1</v>
      </c>
      <c r="AD23" s="94"/>
      <c r="AE23" s="227"/>
      <c r="AF23" s="227"/>
      <c r="AG23" s="231">
        <f>AG22/AH22</f>
        <v>0.61538461538461542</v>
      </c>
      <c r="AH23" s="232"/>
      <c r="AI23" s="233">
        <f>AI22/AJ22</f>
        <v>0.83447098976109213</v>
      </c>
      <c r="AJ23" s="234"/>
      <c r="AK23" s="229"/>
      <c r="AL23" s="230"/>
      <c r="AN23" s="68"/>
    </row>
    <row r="24" spans="2:40" ht="18" customHeight="1" x14ac:dyDescent="0.25">
      <c r="B24" s="217">
        <f>Лист1!C25</f>
        <v>8</v>
      </c>
      <c r="C24" s="224" t="str">
        <f>Лист1!D25</f>
        <v>«Караганда»                         Карагандинская область</v>
      </c>
      <c r="D24" s="74">
        <f>AA10</f>
        <v>2</v>
      </c>
      <c r="E24" s="59" t="str">
        <f>Z10</f>
        <v>:</v>
      </c>
      <c r="F24" s="75">
        <f>Y10</f>
        <v>3</v>
      </c>
      <c r="G24" s="74">
        <f>AA12</f>
        <v>0</v>
      </c>
      <c r="H24" s="59" t="str">
        <f>Z12</f>
        <v>:</v>
      </c>
      <c r="I24" s="75">
        <f>Y12</f>
        <v>3</v>
      </c>
      <c r="J24" s="74">
        <f>AA14</f>
        <v>0</v>
      </c>
      <c r="K24" s="59">
        <f>Z14</f>
        <v>0</v>
      </c>
      <c r="L24" s="75">
        <f>Y14</f>
        <v>0</v>
      </c>
      <c r="M24" s="74">
        <f>AA16</f>
        <v>0</v>
      </c>
      <c r="N24" s="59" t="str">
        <f>Z16</f>
        <v>:</v>
      </c>
      <c r="O24" s="75">
        <f>Y16</f>
        <v>3</v>
      </c>
      <c r="P24" s="74">
        <f>AA18</f>
        <v>0</v>
      </c>
      <c r="Q24" s="59" t="str">
        <f>Z18</f>
        <v>:</v>
      </c>
      <c r="R24" s="75">
        <f>Y18</f>
        <v>3</v>
      </c>
      <c r="S24" s="74">
        <f>AA20</f>
        <v>3</v>
      </c>
      <c r="T24" s="59" t="str">
        <f>Z20</f>
        <v>:</v>
      </c>
      <c r="U24" s="75">
        <f>Y20</f>
        <v>0</v>
      </c>
      <c r="V24" s="74">
        <f>AA22</f>
        <v>0</v>
      </c>
      <c r="W24" s="59">
        <f>Z22</f>
        <v>0</v>
      </c>
      <c r="X24" s="75">
        <f>Y22</f>
        <v>0</v>
      </c>
      <c r="Y24" s="78"/>
      <c r="Z24" s="58"/>
      <c r="AA24" s="58"/>
      <c r="AB24" s="96">
        <v>3</v>
      </c>
      <c r="AC24" s="97" t="s">
        <v>61</v>
      </c>
      <c r="AD24" s="98">
        <v>0</v>
      </c>
      <c r="AE24" s="226">
        <v>2</v>
      </c>
      <c r="AF24" s="226">
        <f>E25+H25+K25+N25+Q25+T25+W25+AC25</f>
        <v>7</v>
      </c>
      <c r="AG24" s="11">
        <f>D24+G24+J24+M24+P24+S24+V24+AB24</f>
        <v>8</v>
      </c>
      <c r="AH24" s="5">
        <f>F24+I24+L24+O24+R24+U24+X24+AD24</f>
        <v>12</v>
      </c>
      <c r="AI24" s="3">
        <f>Лист1!M25</f>
        <v>393</v>
      </c>
      <c r="AJ24" s="86">
        <f>Лист1!M26</f>
        <v>447</v>
      </c>
      <c r="AK24" s="228">
        <v>6</v>
      </c>
      <c r="AL24" s="230"/>
      <c r="AN24" s="68"/>
    </row>
    <row r="25" spans="2:40" ht="23.25" customHeight="1" thickBot="1" x14ac:dyDescent="0.3">
      <c r="B25" s="223"/>
      <c r="C25" s="225"/>
      <c r="D25" s="76"/>
      <c r="E25" s="62">
        <v>1</v>
      </c>
      <c r="F25" s="77"/>
      <c r="G25" s="76"/>
      <c r="H25" s="62">
        <v>0</v>
      </c>
      <c r="I25" s="77"/>
      <c r="J25" s="76"/>
      <c r="K25" s="62"/>
      <c r="L25" s="77"/>
      <c r="M25" s="76"/>
      <c r="N25" s="62">
        <v>0</v>
      </c>
      <c r="O25" s="77"/>
      <c r="P25" s="76"/>
      <c r="Q25" s="62">
        <v>0</v>
      </c>
      <c r="R25" s="77"/>
      <c r="S25" s="76"/>
      <c r="T25" s="62">
        <v>3</v>
      </c>
      <c r="U25" s="77"/>
      <c r="V25" s="76"/>
      <c r="W25" s="62"/>
      <c r="X25" s="77"/>
      <c r="Y25" s="83"/>
      <c r="Z25" s="61"/>
      <c r="AA25" s="61"/>
      <c r="AB25" s="99"/>
      <c r="AC25" s="100">
        <v>3</v>
      </c>
      <c r="AD25" s="101"/>
      <c r="AE25" s="227"/>
      <c r="AF25" s="227"/>
      <c r="AG25" s="231">
        <f>AG24/AH24</f>
        <v>0.66666666666666663</v>
      </c>
      <c r="AH25" s="232"/>
      <c r="AI25" s="233">
        <f>AI24/AJ24</f>
        <v>0.87919463087248317</v>
      </c>
      <c r="AJ25" s="234"/>
      <c r="AK25" s="229"/>
      <c r="AL25" s="230"/>
      <c r="AN25" s="68"/>
    </row>
    <row r="26" spans="2:40" s="68" customFormat="1" ht="18" customHeight="1" x14ac:dyDescent="0.25">
      <c r="B26" s="217">
        <f>Лист1!C27</f>
        <v>9</v>
      </c>
      <c r="C26" s="224" t="str">
        <f>Лист1!D27</f>
        <v>«Айқаракөз»                                    Алматинская область</v>
      </c>
      <c r="D26" s="74">
        <f>AD10</f>
        <v>0</v>
      </c>
      <c r="E26" s="59">
        <f>AC10</f>
        <v>0</v>
      </c>
      <c r="F26" s="75">
        <f>AB10</f>
        <v>0</v>
      </c>
      <c r="G26" s="74">
        <f>AD12</f>
        <v>0</v>
      </c>
      <c r="H26" s="59" t="str">
        <f>AC12</f>
        <v>:</v>
      </c>
      <c r="I26" s="75">
        <f>AB12</f>
        <v>3</v>
      </c>
      <c r="J26" s="74">
        <f>AD14</f>
        <v>3</v>
      </c>
      <c r="K26" s="59" t="str">
        <f>AC14</f>
        <v>:</v>
      </c>
      <c r="L26" s="75">
        <f>AB14</f>
        <v>1</v>
      </c>
      <c r="M26" s="74">
        <f>AD16</f>
        <v>0</v>
      </c>
      <c r="N26" s="59">
        <f>AC16</f>
        <v>0</v>
      </c>
      <c r="O26" s="75">
        <f>AB16</f>
        <v>0</v>
      </c>
      <c r="P26" s="74">
        <f>AD18</f>
        <v>0</v>
      </c>
      <c r="Q26" s="59" t="str">
        <f>AC18</f>
        <v>:</v>
      </c>
      <c r="R26" s="75">
        <f>AB18</f>
        <v>3</v>
      </c>
      <c r="S26" s="74">
        <f>AD20</f>
        <v>3</v>
      </c>
      <c r="T26" s="59" t="str">
        <f>AC20</f>
        <v>:</v>
      </c>
      <c r="U26" s="75">
        <f>AB20</f>
        <v>0</v>
      </c>
      <c r="V26" s="74">
        <f>AD22</f>
        <v>3</v>
      </c>
      <c r="W26" s="59" t="str">
        <f>AC22</f>
        <v>:</v>
      </c>
      <c r="X26" s="59">
        <f>AB22</f>
        <v>2</v>
      </c>
      <c r="Y26" s="74">
        <f>AD24</f>
        <v>0</v>
      </c>
      <c r="Z26" s="59" t="str">
        <f>AC24</f>
        <v>:</v>
      </c>
      <c r="AA26" s="59">
        <f>AB24</f>
        <v>3</v>
      </c>
      <c r="AB26" s="82"/>
      <c r="AC26" s="82"/>
      <c r="AD26" s="95"/>
      <c r="AE26" s="226">
        <v>3</v>
      </c>
      <c r="AF26" s="226">
        <f>E27+H27+K27+N27+Q27+T27+W27+Z27</f>
        <v>8</v>
      </c>
      <c r="AG26" s="11">
        <f>D26+G26+J26+M26+P26+S26+V26+Y26</f>
        <v>9</v>
      </c>
      <c r="AH26" s="5">
        <f>F26+I26+L26+O26+R26+U26+X26+AA26</f>
        <v>12</v>
      </c>
      <c r="AI26" s="3">
        <f>Лист1!M27</f>
        <v>423</v>
      </c>
      <c r="AJ26" s="86">
        <f>Лист1!M28</f>
        <v>476</v>
      </c>
      <c r="AK26" s="228">
        <v>5</v>
      </c>
      <c r="AL26" s="230"/>
    </row>
    <row r="27" spans="2:40" s="68" customFormat="1" ht="18" customHeight="1" thickBot="1" x14ac:dyDescent="0.3">
      <c r="B27" s="223"/>
      <c r="C27" s="225"/>
      <c r="D27" s="76"/>
      <c r="E27" s="62"/>
      <c r="F27" s="77"/>
      <c r="G27" s="76"/>
      <c r="H27" s="62">
        <v>0</v>
      </c>
      <c r="I27" s="77"/>
      <c r="J27" s="76"/>
      <c r="K27" s="62">
        <v>3</v>
      </c>
      <c r="L27" s="77"/>
      <c r="M27" s="76"/>
      <c r="N27" s="62"/>
      <c r="O27" s="77"/>
      <c r="P27" s="76"/>
      <c r="Q27" s="62">
        <v>0</v>
      </c>
      <c r="R27" s="77"/>
      <c r="S27" s="76"/>
      <c r="T27" s="62">
        <v>3</v>
      </c>
      <c r="U27" s="77"/>
      <c r="V27" s="76"/>
      <c r="W27" s="62">
        <v>2</v>
      </c>
      <c r="X27" s="62"/>
      <c r="Y27" s="76"/>
      <c r="Z27" s="62">
        <v>0</v>
      </c>
      <c r="AA27" s="62"/>
      <c r="AB27" s="63"/>
      <c r="AC27" s="63"/>
      <c r="AD27" s="81"/>
      <c r="AE27" s="227"/>
      <c r="AF27" s="227"/>
      <c r="AG27" s="231">
        <f>AG26/AH26</f>
        <v>0.75</v>
      </c>
      <c r="AH27" s="232"/>
      <c r="AI27" s="233">
        <f>AI26/AJ26</f>
        <v>0.8886554621848739</v>
      </c>
      <c r="AJ27" s="234"/>
      <c r="AK27" s="229"/>
      <c r="AL27" s="230"/>
    </row>
    <row r="29" spans="2:40" ht="6" customHeight="1" x14ac:dyDescent="0.25"/>
    <row r="30" spans="2:40" ht="18.75" x14ac:dyDescent="0.3">
      <c r="B30" s="57" t="s">
        <v>62</v>
      </c>
      <c r="D30" s="69"/>
      <c r="E30" s="87"/>
      <c r="F30" s="70"/>
      <c r="G30" s="71"/>
      <c r="H30" s="67" t="s">
        <v>63</v>
      </c>
      <c r="I30" s="67"/>
      <c r="J30" s="67"/>
      <c r="K30" s="67"/>
      <c r="L30" s="67"/>
      <c r="M30" s="67"/>
      <c r="N30" s="60"/>
      <c r="O30" s="66"/>
      <c r="P30" s="71"/>
      <c r="Q30" s="68"/>
      <c r="R30" s="66" t="s">
        <v>3</v>
      </c>
      <c r="V30" s="20"/>
      <c r="W30" s="10"/>
      <c r="X30" s="12"/>
      <c r="AI30" s="57" t="s">
        <v>64</v>
      </c>
      <c r="AJ30" s="1"/>
      <c r="AL30" s="2"/>
    </row>
    <row r="31" spans="2:40" ht="15" customHeight="1" x14ac:dyDescent="0.25">
      <c r="L31" s="12"/>
      <c r="U31" s="12"/>
    </row>
    <row r="37" ht="15" customHeight="1" x14ac:dyDescent="0.25"/>
  </sheetData>
  <mergeCells count="92">
    <mergeCell ref="AL18:AL19"/>
    <mergeCell ref="AK18:AK19"/>
    <mergeCell ref="AK16:AK17"/>
    <mergeCell ref="AE8:AE9"/>
    <mergeCell ref="AE16:AE17"/>
    <mergeCell ref="AE12:AE13"/>
    <mergeCell ref="AE14:AE15"/>
    <mergeCell ref="AE18:AE19"/>
    <mergeCell ref="AE10:AE11"/>
    <mergeCell ref="AI19:AJ19"/>
    <mergeCell ref="AG11:AH11"/>
    <mergeCell ref="AF12:AF13"/>
    <mergeCell ref="AI13:AJ13"/>
    <mergeCell ref="AK12:AK13"/>
    <mergeCell ref="AG15:AH15"/>
    <mergeCell ref="AG13:AH13"/>
    <mergeCell ref="AL20:AL21"/>
    <mergeCell ref="AK24:AK25"/>
    <mergeCell ref="AK20:AK21"/>
    <mergeCell ref="AL22:AL23"/>
    <mergeCell ref="AL24:AL25"/>
    <mergeCell ref="AK22:AK23"/>
    <mergeCell ref="AG25:AH25"/>
    <mergeCell ref="AG23:AH23"/>
    <mergeCell ref="AG21:AH21"/>
    <mergeCell ref="AL8:AL9"/>
    <mergeCell ref="AK14:AK15"/>
    <mergeCell ref="AL12:AL13"/>
    <mergeCell ref="AK10:AK11"/>
    <mergeCell ref="AL10:AL11"/>
    <mergeCell ref="AL14:AL15"/>
    <mergeCell ref="AL16:AL17"/>
    <mergeCell ref="AI17:AJ17"/>
    <mergeCell ref="AI25:AJ25"/>
    <mergeCell ref="AG19:AH19"/>
    <mergeCell ref="AI23:AJ23"/>
    <mergeCell ref="AI21:AJ21"/>
    <mergeCell ref="AG17:AH17"/>
    <mergeCell ref="C20:C21"/>
    <mergeCell ref="C18:C19"/>
    <mergeCell ref="B24:B25"/>
    <mergeCell ref="C24:C25"/>
    <mergeCell ref="C22:C23"/>
    <mergeCell ref="B22:B23"/>
    <mergeCell ref="B20:B21"/>
    <mergeCell ref="AF18:AF19"/>
    <mergeCell ref="AF22:AF23"/>
    <mergeCell ref="AE22:AE23"/>
    <mergeCell ref="AE20:AE21"/>
    <mergeCell ref="AE24:AE25"/>
    <mergeCell ref="C14:C15"/>
    <mergeCell ref="B18:B19"/>
    <mergeCell ref="B14:B15"/>
    <mergeCell ref="B10:B11"/>
    <mergeCell ref="C12:C13"/>
    <mergeCell ref="C10:C11"/>
    <mergeCell ref="C16:C17"/>
    <mergeCell ref="B16:B17"/>
    <mergeCell ref="B12:B13"/>
    <mergeCell ref="B7:C7"/>
    <mergeCell ref="M8:O9"/>
    <mergeCell ref="G8:I9"/>
    <mergeCell ref="B8:B9"/>
    <mergeCell ref="J8:L9"/>
    <mergeCell ref="C8:C9"/>
    <mergeCell ref="D8:F9"/>
    <mergeCell ref="S8:U9"/>
    <mergeCell ref="P8:R9"/>
    <mergeCell ref="V8:X9"/>
    <mergeCell ref="AB8:AD9"/>
    <mergeCell ref="D7:AD7"/>
    <mergeCell ref="AL26:AL27"/>
    <mergeCell ref="AG27:AH27"/>
    <mergeCell ref="AI27:AJ27"/>
    <mergeCell ref="Y8:AA9"/>
    <mergeCell ref="AG7:AK7"/>
    <mergeCell ref="AG8:AH9"/>
    <mergeCell ref="AK8:AK9"/>
    <mergeCell ref="AI8:AJ9"/>
    <mergeCell ref="AF8:AF9"/>
    <mergeCell ref="AF16:AF17"/>
    <mergeCell ref="AI11:AJ11"/>
    <mergeCell ref="AI15:AJ15"/>
    <mergeCell ref="AF14:AF15"/>
    <mergeCell ref="AF10:AF11"/>
    <mergeCell ref="AF24:AF25"/>
    <mergeCell ref="AF20:AF21"/>
    <mergeCell ref="B26:B27"/>
    <mergeCell ref="C26:C27"/>
    <mergeCell ref="AF26:AF27"/>
    <mergeCell ref="AE26:AE27"/>
    <mergeCell ref="AK26:AK27"/>
  </mergeCells>
  <phoneticPr fontId="0" type="noConversion"/>
  <pageMargins left="0.17" right="0.16" top="0.3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zoomScaleNormal="100" workbookViewId="0">
      <selection activeCell="U8" sqref="U8:U10"/>
    </sheetView>
  </sheetViews>
  <sheetFormatPr defaultColWidth="9.140625" defaultRowHeight="15" x14ac:dyDescent="0.25"/>
  <cols>
    <col min="1" max="1" width="3.140625" style="14" customWidth="1"/>
    <col min="2" max="2" width="23.42578125" style="14" customWidth="1"/>
    <col min="3" max="3" width="6" style="28" customWidth="1"/>
    <col min="4" max="4" width="6.28515625" style="28" customWidth="1"/>
    <col min="5" max="5" width="6.42578125" style="28" customWidth="1"/>
    <col min="6" max="6" width="6.28515625" style="14" customWidth="1"/>
    <col min="7" max="7" width="6" style="14" customWidth="1"/>
    <col min="8" max="8" width="6.7109375" style="14" customWidth="1"/>
    <col min="9" max="9" width="6.28515625" style="14" customWidth="1"/>
    <col min="10" max="10" width="6.5703125" style="14" customWidth="1"/>
    <col min="11" max="11" width="6.140625" style="14" customWidth="1"/>
    <col min="12" max="12" width="5" style="14" customWidth="1"/>
    <col min="13" max="13" width="6.85546875" style="14" customWidth="1"/>
    <col min="14" max="14" width="6.28515625" style="14" customWidth="1"/>
    <col min="15" max="15" width="5.42578125" style="14" customWidth="1"/>
    <col min="16" max="16" width="6.5703125" style="14" customWidth="1"/>
    <col min="17" max="17" width="6.85546875" style="14" customWidth="1"/>
    <col min="18" max="18" width="5.7109375" style="28" customWidth="1"/>
    <col min="19" max="19" width="6" style="28" customWidth="1"/>
    <col min="20" max="20" width="7" style="28" customWidth="1"/>
    <col min="21" max="16384" width="9.140625" style="14"/>
  </cols>
  <sheetData>
    <row r="1" spans="1:24" ht="18" customHeight="1" thickBot="1" x14ac:dyDescent="0.3">
      <c r="A1" s="116"/>
      <c r="B1" s="116"/>
      <c r="C1" s="116"/>
      <c r="D1" s="116"/>
      <c r="E1" s="116"/>
      <c r="F1" s="116"/>
      <c r="G1" s="116"/>
      <c r="H1" s="115" t="s">
        <v>18</v>
      </c>
      <c r="I1" s="115"/>
      <c r="J1" s="117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35"/>
      <c r="W1" s="35"/>
      <c r="X1" s="35"/>
    </row>
    <row r="2" spans="1:24" ht="18" customHeight="1" thickBot="1" x14ac:dyDescent="0.3">
      <c r="A2" s="267" t="s">
        <v>0</v>
      </c>
      <c r="B2" s="278" t="s">
        <v>19</v>
      </c>
      <c r="C2" s="118"/>
      <c r="D2" s="148" t="s">
        <v>54</v>
      </c>
      <c r="E2" s="119"/>
      <c r="F2" s="107"/>
      <c r="G2" s="108"/>
      <c r="H2" s="109"/>
      <c r="I2" s="118"/>
      <c r="J2" s="148" t="s">
        <v>50</v>
      </c>
      <c r="K2" s="119"/>
      <c r="L2" s="118"/>
      <c r="M2" s="143" t="s">
        <v>38</v>
      </c>
      <c r="N2" s="119"/>
      <c r="O2" s="118"/>
      <c r="P2" s="108" t="s">
        <v>20</v>
      </c>
      <c r="Q2" s="119"/>
      <c r="R2" s="290" t="s">
        <v>21</v>
      </c>
      <c r="S2" s="291"/>
      <c r="T2" s="291"/>
      <c r="U2" s="292"/>
      <c r="V2" s="35"/>
      <c r="W2" s="35"/>
      <c r="X2" s="35"/>
    </row>
    <row r="3" spans="1:24" ht="41.25" customHeight="1" thickBot="1" x14ac:dyDescent="0.3">
      <c r="A3" s="268"/>
      <c r="B3" s="279"/>
      <c r="C3" s="285" t="s">
        <v>34</v>
      </c>
      <c r="D3" s="286"/>
      <c r="E3" s="287"/>
      <c r="F3" s="270"/>
      <c r="G3" s="271"/>
      <c r="H3" s="272"/>
      <c r="I3" s="285" t="s">
        <v>49</v>
      </c>
      <c r="J3" s="286"/>
      <c r="K3" s="287"/>
      <c r="L3" s="285" t="s">
        <v>36</v>
      </c>
      <c r="M3" s="286"/>
      <c r="N3" s="287"/>
      <c r="O3" s="285" t="s">
        <v>34</v>
      </c>
      <c r="P3" s="286"/>
      <c r="Q3" s="287"/>
      <c r="R3" s="293"/>
      <c r="S3" s="294"/>
      <c r="T3" s="294"/>
      <c r="U3" s="295"/>
      <c r="V3" s="35"/>
      <c r="W3" s="35"/>
      <c r="X3" s="35"/>
    </row>
    <row r="4" spans="1:24" ht="18" customHeight="1" thickBot="1" x14ac:dyDescent="0.3">
      <c r="A4" s="268"/>
      <c r="B4" s="279"/>
      <c r="C4" s="275" t="s">
        <v>56</v>
      </c>
      <c r="D4" s="276"/>
      <c r="E4" s="277"/>
      <c r="F4" s="275"/>
      <c r="G4" s="276"/>
      <c r="H4" s="277"/>
      <c r="I4" s="275" t="s">
        <v>51</v>
      </c>
      <c r="J4" s="276"/>
      <c r="K4" s="277"/>
      <c r="L4" s="275" t="s">
        <v>47</v>
      </c>
      <c r="M4" s="276"/>
      <c r="N4" s="277"/>
      <c r="O4" s="275" t="s">
        <v>37</v>
      </c>
      <c r="P4" s="276"/>
      <c r="Q4" s="277"/>
      <c r="R4" s="296"/>
      <c r="S4" s="297"/>
      <c r="T4" s="297"/>
      <c r="U4" s="298"/>
      <c r="V4" s="35"/>
      <c r="W4" s="35"/>
      <c r="X4" s="35"/>
    </row>
    <row r="5" spans="1:24" ht="18" customHeight="1" x14ac:dyDescent="0.25">
      <c r="A5" s="268"/>
      <c r="B5" s="279"/>
      <c r="C5" s="283" t="s">
        <v>22</v>
      </c>
      <c r="D5" s="284"/>
      <c r="E5" s="110" t="s">
        <v>23</v>
      </c>
      <c r="F5" s="283" t="s">
        <v>22</v>
      </c>
      <c r="G5" s="284"/>
      <c r="H5" s="110" t="s">
        <v>23</v>
      </c>
      <c r="I5" s="283" t="s">
        <v>22</v>
      </c>
      <c r="J5" s="284"/>
      <c r="K5" s="110" t="s">
        <v>23</v>
      </c>
      <c r="L5" s="283" t="s">
        <v>22</v>
      </c>
      <c r="M5" s="284"/>
      <c r="N5" s="37" t="s">
        <v>23</v>
      </c>
      <c r="O5" s="283" t="s">
        <v>22</v>
      </c>
      <c r="P5" s="284"/>
      <c r="Q5" s="37" t="s">
        <v>23</v>
      </c>
      <c r="R5" s="283" t="s">
        <v>22</v>
      </c>
      <c r="S5" s="284"/>
      <c r="T5" s="37" t="s">
        <v>23</v>
      </c>
      <c r="U5" s="299" t="s">
        <v>24</v>
      </c>
      <c r="V5" s="35"/>
      <c r="W5" s="35"/>
      <c r="X5" s="35"/>
    </row>
    <row r="6" spans="1:24" ht="18" customHeight="1" x14ac:dyDescent="0.25">
      <c r="A6" s="268"/>
      <c r="B6" s="279"/>
      <c r="C6" s="131" t="s">
        <v>30</v>
      </c>
      <c r="D6" s="120"/>
      <c r="E6" s="38" t="s">
        <v>25</v>
      </c>
      <c r="F6" s="120" t="s">
        <v>30</v>
      </c>
      <c r="G6" s="120"/>
      <c r="H6" s="38" t="s">
        <v>25</v>
      </c>
      <c r="I6" s="120" t="s">
        <v>30</v>
      </c>
      <c r="J6" s="120"/>
      <c r="K6" s="38" t="s">
        <v>25</v>
      </c>
      <c r="L6" s="120" t="s">
        <v>30</v>
      </c>
      <c r="M6" s="120"/>
      <c r="N6" s="38" t="s">
        <v>25</v>
      </c>
      <c r="O6" s="120" t="s">
        <v>30</v>
      </c>
      <c r="P6" s="120"/>
      <c r="Q6" s="38" t="s">
        <v>25</v>
      </c>
      <c r="R6" s="120" t="s">
        <v>30</v>
      </c>
      <c r="S6" s="120"/>
      <c r="T6" s="38" t="s">
        <v>25</v>
      </c>
      <c r="U6" s="299"/>
      <c r="V6" s="35"/>
      <c r="W6" s="35"/>
      <c r="X6" s="35"/>
    </row>
    <row r="7" spans="1:24" ht="18" customHeight="1" thickBot="1" x14ac:dyDescent="0.3">
      <c r="A7" s="269"/>
      <c r="B7" s="280"/>
      <c r="C7" s="273" t="s">
        <v>26</v>
      </c>
      <c r="D7" s="274"/>
      <c r="E7" s="111" t="s">
        <v>27</v>
      </c>
      <c r="F7" s="281" t="s">
        <v>26</v>
      </c>
      <c r="G7" s="282"/>
      <c r="H7" s="111" t="s">
        <v>27</v>
      </c>
      <c r="I7" s="281" t="s">
        <v>26</v>
      </c>
      <c r="J7" s="282"/>
      <c r="K7" s="111" t="s">
        <v>27</v>
      </c>
      <c r="L7" s="281" t="s">
        <v>26</v>
      </c>
      <c r="M7" s="282"/>
      <c r="N7" s="111" t="s">
        <v>27</v>
      </c>
      <c r="O7" s="281" t="s">
        <v>26</v>
      </c>
      <c r="P7" s="282"/>
      <c r="Q7" s="111" t="s">
        <v>27</v>
      </c>
      <c r="R7" s="281" t="s">
        <v>26</v>
      </c>
      <c r="S7" s="282"/>
      <c r="T7" s="111" t="s">
        <v>27</v>
      </c>
      <c r="U7" s="300"/>
      <c r="V7" s="35"/>
      <c r="W7" s="35"/>
      <c r="X7" s="35"/>
    </row>
    <row r="8" spans="1:24" ht="17.100000000000001" customHeight="1" x14ac:dyDescent="0.25">
      <c r="A8" s="258">
        <v>1</v>
      </c>
      <c r="B8" s="301" t="str">
        <f>Лист1!D11</f>
        <v>«Жетысу»                                    Алматинская область</v>
      </c>
      <c r="C8" s="121">
        <f>Лист2!AG10</f>
        <v>16</v>
      </c>
      <c r="D8" s="122">
        <f>Лист2!AI10</f>
        <v>563</v>
      </c>
      <c r="E8" s="264">
        <f>Лист2!AF10</f>
        <v>14</v>
      </c>
      <c r="F8" s="121"/>
      <c r="G8" s="122"/>
      <c r="H8" s="253"/>
      <c r="I8" s="132">
        <v>16</v>
      </c>
      <c r="J8" s="133">
        <v>351</v>
      </c>
      <c r="K8" s="253">
        <v>14</v>
      </c>
      <c r="L8" s="132">
        <v>15</v>
      </c>
      <c r="M8" s="133">
        <v>391</v>
      </c>
      <c r="N8" s="253">
        <v>15</v>
      </c>
      <c r="O8" s="132">
        <v>16</v>
      </c>
      <c r="P8" s="133">
        <v>494</v>
      </c>
      <c r="Q8" s="253">
        <v>15</v>
      </c>
      <c r="R8" s="31">
        <f>C8+F8+I8+L8+O8</f>
        <v>63</v>
      </c>
      <c r="S8" s="32">
        <f>D8+G8+J8+M8+P8</f>
        <v>1799</v>
      </c>
      <c r="T8" s="288">
        <f>E8+H8+K8+N8+Q8</f>
        <v>58</v>
      </c>
      <c r="U8" s="255"/>
      <c r="V8" s="35"/>
      <c r="W8" s="35"/>
      <c r="X8" s="35"/>
    </row>
    <row r="9" spans="1:24" ht="17.100000000000001" customHeight="1" thickBot="1" x14ac:dyDescent="0.3">
      <c r="A9" s="259"/>
      <c r="B9" s="302"/>
      <c r="C9" s="123">
        <f>Лист2!AH10</f>
        <v>8</v>
      </c>
      <c r="D9" s="124">
        <f>Лист2!AJ10</f>
        <v>458</v>
      </c>
      <c r="E9" s="254"/>
      <c r="F9" s="123"/>
      <c r="G9" s="124"/>
      <c r="H9" s="254"/>
      <c r="I9" s="134">
        <v>7</v>
      </c>
      <c r="J9" s="135">
        <v>267</v>
      </c>
      <c r="K9" s="254"/>
      <c r="L9" s="134">
        <v>1</v>
      </c>
      <c r="M9" s="135">
        <v>256</v>
      </c>
      <c r="N9" s="254"/>
      <c r="O9" s="134">
        <v>5</v>
      </c>
      <c r="P9" s="135">
        <v>401</v>
      </c>
      <c r="Q9" s="254"/>
      <c r="R9" s="34">
        <f>C9+F9+I9+L9+O9</f>
        <v>21</v>
      </c>
      <c r="S9" s="39">
        <f>D9+G9+J9+M9+P9</f>
        <v>1382</v>
      </c>
      <c r="T9" s="289"/>
      <c r="U9" s="256"/>
      <c r="V9" s="35"/>
      <c r="W9" s="35"/>
      <c r="X9" s="35"/>
    </row>
    <row r="10" spans="1:24" ht="17.100000000000001" customHeight="1" thickTop="1" thickBot="1" x14ac:dyDescent="0.3">
      <c r="A10" s="260"/>
      <c r="B10" s="303"/>
      <c r="C10" s="125">
        <f>Лист2!AG11</f>
        <v>2</v>
      </c>
      <c r="D10" s="113">
        <f>Лист2!AI11</f>
        <v>1.2292576419213974</v>
      </c>
      <c r="E10" s="40">
        <f>Лист2!AE10</f>
        <v>5</v>
      </c>
      <c r="F10" s="112"/>
      <c r="G10" s="113"/>
      <c r="H10" s="40"/>
      <c r="I10" s="106">
        <f>I8/I9</f>
        <v>2.2857142857142856</v>
      </c>
      <c r="J10" s="142">
        <f>J8/J9</f>
        <v>1.3146067415730338</v>
      </c>
      <c r="K10" s="136">
        <v>4</v>
      </c>
      <c r="L10" s="106">
        <f>L8/L9</f>
        <v>15</v>
      </c>
      <c r="M10" s="142">
        <f>M8/M9</f>
        <v>1.52734375</v>
      </c>
      <c r="N10" s="136">
        <v>5</v>
      </c>
      <c r="O10" s="106">
        <f>O8/O9</f>
        <v>3.2</v>
      </c>
      <c r="P10" s="105">
        <f>P8/P9</f>
        <v>1.231920199501247</v>
      </c>
      <c r="Q10" s="136">
        <v>5</v>
      </c>
      <c r="R10" s="112">
        <f>R8/R9</f>
        <v>3</v>
      </c>
      <c r="S10" s="113">
        <f>S8/S9</f>
        <v>1.3017366136034731</v>
      </c>
      <c r="T10" s="41">
        <f>E10+H10+K10+N10+Q10</f>
        <v>19</v>
      </c>
      <c r="U10" s="257"/>
      <c r="V10" s="35"/>
      <c r="W10" s="35"/>
      <c r="X10" s="35"/>
    </row>
    <row r="11" spans="1:24" ht="17.100000000000001" customHeight="1" x14ac:dyDescent="0.25">
      <c r="A11" s="258">
        <v>2</v>
      </c>
      <c r="B11" s="301" t="str">
        <f>Лист1!D13</f>
        <v>«Алтай»                                                   ВКО</v>
      </c>
      <c r="C11" s="116">
        <f>Лист2!AG12</f>
        <v>21</v>
      </c>
      <c r="D11" s="122">
        <f>Лист2!AI12</f>
        <v>595</v>
      </c>
      <c r="E11" s="253">
        <f>Лист2!AF12</f>
        <v>21</v>
      </c>
      <c r="F11" s="116"/>
      <c r="G11" s="122"/>
      <c r="H11" s="253"/>
      <c r="I11" s="137">
        <v>18</v>
      </c>
      <c r="J11" s="138">
        <v>407</v>
      </c>
      <c r="K11" s="253">
        <v>17</v>
      </c>
      <c r="L11" s="137">
        <v>9</v>
      </c>
      <c r="M11" s="138">
        <v>225</v>
      </c>
      <c r="N11" s="253">
        <v>9</v>
      </c>
      <c r="O11" s="137">
        <v>21</v>
      </c>
      <c r="P11" s="138">
        <v>563</v>
      </c>
      <c r="Q11" s="253">
        <v>21</v>
      </c>
      <c r="R11" s="31">
        <f>C11+F11+I11+L11+O11</f>
        <v>69</v>
      </c>
      <c r="S11" s="32">
        <f>D11+G11+J11+M11+P11</f>
        <v>1790</v>
      </c>
      <c r="T11" s="253">
        <f>E11+H11+K11+N11+Q11</f>
        <v>68</v>
      </c>
      <c r="U11" s="255"/>
      <c r="V11" s="35"/>
      <c r="W11" s="35"/>
      <c r="X11" s="35"/>
    </row>
    <row r="12" spans="1:24" ht="17.100000000000001" customHeight="1" thickBot="1" x14ac:dyDescent="0.3">
      <c r="A12" s="259"/>
      <c r="B12" s="302"/>
      <c r="C12" s="126">
        <f>Лист2!AH12</f>
        <v>1</v>
      </c>
      <c r="D12" s="124">
        <f>Лист2!AJ12</f>
        <v>469</v>
      </c>
      <c r="E12" s="254"/>
      <c r="F12" s="126"/>
      <c r="G12" s="124"/>
      <c r="H12" s="254"/>
      <c r="I12" s="134">
        <v>2</v>
      </c>
      <c r="J12" s="135">
        <v>290</v>
      </c>
      <c r="K12" s="254"/>
      <c r="L12" s="134">
        <v>0</v>
      </c>
      <c r="M12" s="135">
        <v>142</v>
      </c>
      <c r="N12" s="254"/>
      <c r="O12" s="134">
        <v>2</v>
      </c>
      <c r="P12" s="135">
        <v>373</v>
      </c>
      <c r="Q12" s="254"/>
      <c r="R12" s="34">
        <f>C12+F12+I12+L12+O12</f>
        <v>5</v>
      </c>
      <c r="S12" s="39">
        <f>D12+G12+J12+M12+P12</f>
        <v>1274</v>
      </c>
      <c r="T12" s="254"/>
      <c r="U12" s="256"/>
      <c r="V12" s="35"/>
      <c r="W12" s="42"/>
      <c r="X12" s="35"/>
    </row>
    <row r="13" spans="1:24" ht="17.100000000000001" customHeight="1" thickTop="1" thickBot="1" x14ac:dyDescent="0.3">
      <c r="A13" s="260"/>
      <c r="B13" s="303"/>
      <c r="C13" s="125">
        <f>Лист2!AG13</f>
        <v>21</v>
      </c>
      <c r="D13" s="113">
        <f>Лист2!AI13</f>
        <v>1.2686567164179106</v>
      </c>
      <c r="E13" s="40">
        <f>Лист2!AE12</f>
        <v>6</v>
      </c>
      <c r="F13" s="112"/>
      <c r="G13" s="113"/>
      <c r="H13" s="40"/>
      <c r="I13" s="147">
        <f>I11/I12</f>
        <v>9</v>
      </c>
      <c r="J13" s="139">
        <f>J11/J12</f>
        <v>1.403448275862069</v>
      </c>
      <c r="K13" s="140">
        <v>6</v>
      </c>
      <c r="L13" s="141" t="e">
        <f>L11/L12</f>
        <v>#DIV/0!</v>
      </c>
      <c r="M13" s="139">
        <f>M11/M12</f>
        <v>1.5845070422535212</v>
      </c>
      <c r="N13" s="140">
        <v>3</v>
      </c>
      <c r="O13" s="104">
        <f>O11/O12</f>
        <v>10.5</v>
      </c>
      <c r="P13" s="139">
        <f>P11/P12</f>
        <v>1.5093833780160857</v>
      </c>
      <c r="Q13" s="140">
        <v>7</v>
      </c>
      <c r="R13" s="112">
        <f>R11/R12</f>
        <v>13.8</v>
      </c>
      <c r="S13" s="113">
        <f>S11/S12</f>
        <v>1.4050235478806907</v>
      </c>
      <c r="T13" s="43">
        <f>E13+H13+K13+N13+Q13</f>
        <v>22</v>
      </c>
      <c r="U13" s="257"/>
      <c r="V13" s="35"/>
      <c r="W13" s="35"/>
      <c r="X13" s="35"/>
    </row>
    <row r="14" spans="1:24" ht="17.100000000000001" customHeight="1" x14ac:dyDescent="0.25">
      <c r="A14" s="258">
        <v>3</v>
      </c>
      <c r="B14" s="301" t="str">
        <f>Лист1!D15</f>
        <v>«ERTIS»                                  Павлодарская область</v>
      </c>
      <c r="C14" s="121">
        <f>Лист2!AG14</f>
        <v>5</v>
      </c>
      <c r="D14" s="122">
        <f>Лист2!AI14</f>
        <v>439</v>
      </c>
      <c r="E14" s="264">
        <f>Лист2!AF14</f>
        <v>3</v>
      </c>
      <c r="F14" s="127"/>
      <c r="G14" s="128"/>
      <c r="H14" s="253"/>
      <c r="I14" s="132">
        <v>8</v>
      </c>
      <c r="J14" s="133">
        <v>358</v>
      </c>
      <c r="K14" s="253">
        <v>6</v>
      </c>
      <c r="L14" s="132">
        <v>5</v>
      </c>
      <c r="M14" s="133">
        <v>368</v>
      </c>
      <c r="N14" s="253">
        <v>3</v>
      </c>
      <c r="O14" s="132">
        <v>7</v>
      </c>
      <c r="P14" s="133">
        <v>416</v>
      </c>
      <c r="Q14" s="253">
        <v>4</v>
      </c>
      <c r="R14" s="31">
        <f>C14+F14+I14+L14+O14</f>
        <v>25</v>
      </c>
      <c r="S14" s="32">
        <f>D14+G14+J14+M14+P14</f>
        <v>1581</v>
      </c>
      <c r="T14" s="253">
        <f>E14+H14+K14+N14+Q14</f>
        <v>16</v>
      </c>
      <c r="U14" s="255"/>
      <c r="V14" s="35"/>
      <c r="W14" s="35"/>
      <c r="X14" s="35"/>
    </row>
    <row r="15" spans="1:24" ht="17.100000000000001" customHeight="1" thickBot="1" x14ac:dyDescent="0.3">
      <c r="A15" s="259"/>
      <c r="B15" s="302"/>
      <c r="C15" s="123">
        <f>Лист2!AH14</f>
        <v>15</v>
      </c>
      <c r="D15" s="124">
        <f>Лист2!AJ14</f>
        <v>419</v>
      </c>
      <c r="E15" s="254"/>
      <c r="F15" s="126"/>
      <c r="G15" s="124"/>
      <c r="H15" s="254"/>
      <c r="I15" s="134">
        <v>14</v>
      </c>
      <c r="J15" s="135">
        <v>413</v>
      </c>
      <c r="K15" s="254"/>
      <c r="L15" s="134">
        <v>15</v>
      </c>
      <c r="M15" s="135">
        <v>472</v>
      </c>
      <c r="N15" s="254"/>
      <c r="O15" s="134">
        <v>15</v>
      </c>
      <c r="P15" s="135">
        <v>506</v>
      </c>
      <c r="Q15" s="254"/>
      <c r="R15" s="34">
        <f>C15+F15+I15+L15+O15</f>
        <v>59</v>
      </c>
      <c r="S15" s="39">
        <f>D15+G15+J15+M15+P15</f>
        <v>1810</v>
      </c>
      <c r="T15" s="254"/>
      <c r="U15" s="256"/>
      <c r="V15" s="35"/>
      <c r="W15" s="35"/>
      <c r="X15" s="35"/>
    </row>
    <row r="16" spans="1:24" ht="17.100000000000001" customHeight="1" thickTop="1" thickBot="1" x14ac:dyDescent="0.3">
      <c r="A16" s="260"/>
      <c r="B16" s="303"/>
      <c r="C16" s="125">
        <f>Лист2!AG15</f>
        <v>0.33333333333333331</v>
      </c>
      <c r="D16" s="113">
        <f>Лист2!AI15</f>
        <v>1.0477326968973748</v>
      </c>
      <c r="E16" s="40">
        <f>Лист2!AE14</f>
        <v>1</v>
      </c>
      <c r="F16" s="112"/>
      <c r="G16" s="113"/>
      <c r="H16" s="40"/>
      <c r="I16" s="106">
        <f>I14/I15</f>
        <v>0.5714285714285714</v>
      </c>
      <c r="J16" s="142">
        <f>J14/J15</f>
        <v>0.86682808716707027</v>
      </c>
      <c r="K16" s="140">
        <v>2</v>
      </c>
      <c r="L16" s="106">
        <f>L14/L15</f>
        <v>0.33333333333333331</v>
      </c>
      <c r="M16" s="142">
        <f>M14/M15</f>
        <v>0.77966101694915257</v>
      </c>
      <c r="N16" s="140">
        <v>1</v>
      </c>
      <c r="O16" s="106">
        <f>O14/O15</f>
        <v>0.46666666666666667</v>
      </c>
      <c r="P16" s="105">
        <f>P14/P15</f>
        <v>0.82213438735177868</v>
      </c>
      <c r="Q16" s="140">
        <v>1</v>
      </c>
      <c r="R16" s="112">
        <f>R14/R15</f>
        <v>0.42372881355932202</v>
      </c>
      <c r="S16" s="113">
        <f>S14/S15</f>
        <v>0.87348066298342542</v>
      </c>
      <c r="T16" s="43">
        <f>E16+H16+K16+N16+Q16</f>
        <v>5</v>
      </c>
      <c r="U16" s="257"/>
      <c r="V16" s="35"/>
      <c r="W16" s="35"/>
      <c r="X16" s="35"/>
    </row>
    <row r="17" spans="1:24" ht="17.100000000000001" customHeight="1" x14ac:dyDescent="0.25">
      <c r="A17" s="258">
        <v>4</v>
      </c>
      <c r="B17" s="301" t="str">
        <f>Лист1!D17</f>
        <v>«Куаныш»                                                    СКО</v>
      </c>
      <c r="C17" s="121">
        <f>Лист2!AG16</f>
        <v>15</v>
      </c>
      <c r="D17" s="122">
        <f>Лист2!AI16</f>
        <v>438</v>
      </c>
      <c r="E17" s="264">
        <f>Лист2!AF16</f>
        <v>15</v>
      </c>
      <c r="F17" s="118"/>
      <c r="G17" s="128"/>
      <c r="H17" s="253"/>
      <c r="I17" s="137">
        <v>15</v>
      </c>
      <c r="J17" s="138">
        <v>288</v>
      </c>
      <c r="K17" s="265">
        <v>14</v>
      </c>
      <c r="L17" s="137">
        <v>18</v>
      </c>
      <c r="M17" s="138">
        <v>450</v>
      </c>
      <c r="N17" s="265">
        <v>18</v>
      </c>
      <c r="O17" s="137">
        <v>13</v>
      </c>
      <c r="P17" s="138">
        <v>496</v>
      </c>
      <c r="Q17" s="265">
        <v>11</v>
      </c>
      <c r="R17" s="31">
        <f>C17+F17+I17+L17+O17</f>
        <v>61</v>
      </c>
      <c r="S17" s="32">
        <f>D17+G17+J17+M17+P17</f>
        <v>1672</v>
      </c>
      <c r="T17" s="253">
        <f>E17+H17+K17+N17+Q17</f>
        <v>58</v>
      </c>
      <c r="U17" s="255"/>
      <c r="V17" s="35"/>
      <c r="W17" s="35"/>
      <c r="X17" s="35"/>
    </row>
    <row r="18" spans="1:24" ht="17.100000000000001" customHeight="1" thickBot="1" x14ac:dyDescent="0.3">
      <c r="A18" s="259"/>
      <c r="B18" s="302"/>
      <c r="C18" s="129">
        <f>Лист2!AH16</f>
        <v>3</v>
      </c>
      <c r="D18" s="124">
        <f>Лист2!AJ16</f>
        <v>352</v>
      </c>
      <c r="E18" s="254"/>
      <c r="F18" s="126"/>
      <c r="G18" s="124"/>
      <c r="H18" s="254"/>
      <c r="I18" s="134">
        <v>5</v>
      </c>
      <c r="J18" s="135">
        <v>203</v>
      </c>
      <c r="K18" s="266"/>
      <c r="L18" s="134">
        <v>0</v>
      </c>
      <c r="M18" s="135">
        <v>292</v>
      </c>
      <c r="N18" s="266"/>
      <c r="O18" s="134">
        <v>9</v>
      </c>
      <c r="P18" s="135">
        <v>436</v>
      </c>
      <c r="Q18" s="266"/>
      <c r="R18" s="102">
        <f>C18+F18+I18+L18+O18</f>
        <v>17</v>
      </c>
      <c r="S18" s="39">
        <f>D18+G18+J18+M18+P18</f>
        <v>1283</v>
      </c>
      <c r="T18" s="254"/>
      <c r="U18" s="256"/>
      <c r="V18" s="35"/>
      <c r="W18" s="35"/>
      <c r="X18" s="35"/>
    </row>
    <row r="19" spans="1:24" ht="17.100000000000001" customHeight="1" thickTop="1" thickBot="1" x14ac:dyDescent="0.3">
      <c r="A19" s="260"/>
      <c r="B19" s="303"/>
      <c r="C19" s="125">
        <f>Лист2!AG17</f>
        <v>5</v>
      </c>
      <c r="D19" s="113">
        <f>Лист2!AI17</f>
        <v>1.2443181818181819</v>
      </c>
      <c r="E19" s="40">
        <f>Лист2!AE16</f>
        <v>5</v>
      </c>
      <c r="F19" s="112"/>
      <c r="G19" s="113"/>
      <c r="H19" s="44"/>
      <c r="I19" s="147">
        <f>I17/I18</f>
        <v>3</v>
      </c>
      <c r="J19" s="139">
        <f>J17/J18</f>
        <v>1.4187192118226601</v>
      </c>
      <c r="K19" s="140">
        <v>5</v>
      </c>
      <c r="L19" s="141" t="e">
        <f>L17/L18</f>
        <v>#DIV/0!</v>
      </c>
      <c r="M19" s="139">
        <f>M17/M18</f>
        <v>1.5410958904109588</v>
      </c>
      <c r="N19" s="140">
        <v>6</v>
      </c>
      <c r="O19" s="104">
        <f>O17/O18</f>
        <v>1.4444444444444444</v>
      </c>
      <c r="P19" s="139">
        <f>P17/P18</f>
        <v>1.1376146788990826</v>
      </c>
      <c r="Q19" s="140">
        <v>4</v>
      </c>
      <c r="R19" s="112">
        <f>R17/R18</f>
        <v>3.5882352941176472</v>
      </c>
      <c r="S19" s="113">
        <f>S17/S18</f>
        <v>1.3031956352299299</v>
      </c>
      <c r="T19" s="43">
        <f>E19+H19+K19+N19+Q19</f>
        <v>20</v>
      </c>
      <c r="U19" s="257"/>
      <c r="V19" s="35"/>
      <c r="W19" s="35"/>
      <c r="X19" s="35"/>
    </row>
    <row r="20" spans="1:24" ht="17.100000000000001" customHeight="1" x14ac:dyDescent="0.25">
      <c r="A20" s="258">
        <v>5</v>
      </c>
      <c r="B20" s="261" t="str">
        <f>Лист1!D19</f>
        <v>«Алматы»                                            г.Алматы</v>
      </c>
      <c r="C20" s="118">
        <f>Лист2!AG18</f>
        <v>9</v>
      </c>
      <c r="D20" s="128">
        <f>Лист2!AI18</f>
        <v>393</v>
      </c>
      <c r="E20" s="253">
        <f>Лист2!AF18</f>
        <v>9</v>
      </c>
      <c r="F20" s="127"/>
      <c r="G20" s="128"/>
      <c r="H20" s="253"/>
      <c r="I20" s="132">
        <v>16</v>
      </c>
      <c r="J20" s="133">
        <v>420</v>
      </c>
      <c r="K20" s="265">
        <v>14</v>
      </c>
      <c r="L20" s="132">
        <v>12</v>
      </c>
      <c r="M20" s="133">
        <v>438</v>
      </c>
      <c r="N20" s="265">
        <v>11</v>
      </c>
      <c r="O20" s="132">
        <v>11</v>
      </c>
      <c r="P20" s="133">
        <v>462</v>
      </c>
      <c r="Q20" s="265">
        <v>8</v>
      </c>
      <c r="R20" s="31">
        <f>C20+F20+I20+L20+O20</f>
        <v>48</v>
      </c>
      <c r="S20" s="32">
        <f>D20+G20+J20+M20+P20</f>
        <v>1713</v>
      </c>
      <c r="T20" s="253">
        <f>E20+H20+K20+N20+Q20</f>
        <v>42</v>
      </c>
      <c r="U20" s="255"/>
      <c r="V20" s="35"/>
      <c r="W20" s="35"/>
      <c r="X20" s="35"/>
    </row>
    <row r="21" spans="1:24" ht="17.100000000000001" customHeight="1" thickBot="1" x14ac:dyDescent="0.3">
      <c r="A21" s="259"/>
      <c r="B21" s="262"/>
      <c r="C21" s="126">
        <f>Лист2!AH18</f>
        <v>9</v>
      </c>
      <c r="D21" s="124">
        <f>Лист2!AJ18</f>
        <v>376</v>
      </c>
      <c r="E21" s="254"/>
      <c r="F21" s="126"/>
      <c r="G21" s="124"/>
      <c r="H21" s="254"/>
      <c r="I21" s="134">
        <v>8</v>
      </c>
      <c r="J21" s="135">
        <v>355</v>
      </c>
      <c r="K21" s="266"/>
      <c r="L21" s="134">
        <v>7</v>
      </c>
      <c r="M21" s="135">
        <v>362</v>
      </c>
      <c r="N21" s="266"/>
      <c r="O21" s="134">
        <v>11</v>
      </c>
      <c r="P21" s="135">
        <v>468</v>
      </c>
      <c r="Q21" s="266"/>
      <c r="R21" s="34">
        <f>C21+F21+I21+L21+O21</f>
        <v>35</v>
      </c>
      <c r="S21" s="39">
        <f>D21+G21+J21+M21+P21</f>
        <v>1561</v>
      </c>
      <c r="T21" s="254"/>
      <c r="U21" s="256"/>
      <c r="V21" s="35"/>
      <c r="W21" s="35"/>
      <c r="X21" s="35"/>
    </row>
    <row r="22" spans="1:24" ht="17.100000000000001" customHeight="1" thickTop="1" thickBot="1" x14ac:dyDescent="0.3">
      <c r="A22" s="260"/>
      <c r="B22" s="263"/>
      <c r="C22" s="125">
        <f>Лист2!AG19</f>
        <v>1</v>
      </c>
      <c r="D22" s="113">
        <f>Лист2!AI19</f>
        <v>1.0452127659574468</v>
      </c>
      <c r="E22" s="40">
        <f>Лист2!AE18</f>
        <v>3</v>
      </c>
      <c r="F22" s="112"/>
      <c r="G22" s="113"/>
      <c r="H22" s="40"/>
      <c r="I22" s="106">
        <f>I20/I21</f>
        <v>2</v>
      </c>
      <c r="J22" s="142">
        <f>J20/J21</f>
        <v>1.1830985915492958</v>
      </c>
      <c r="K22" s="140">
        <v>5</v>
      </c>
      <c r="L22" s="106">
        <f>L20/L21</f>
        <v>1.7142857142857142</v>
      </c>
      <c r="M22" s="142">
        <f>M20/M21</f>
        <v>1.2099447513812154</v>
      </c>
      <c r="N22" s="140">
        <v>4</v>
      </c>
      <c r="O22" s="106">
        <f>O20/O21</f>
        <v>1</v>
      </c>
      <c r="P22" s="105">
        <f>P20/P21</f>
        <v>0.98717948717948723</v>
      </c>
      <c r="Q22" s="140">
        <v>3</v>
      </c>
      <c r="R22" s="112">
        <f>R20/R21</f>
        <v>1.3714285714285714</v>
      </c>
      <c r="S22" s="113">
        <f>S20/S21</f>
        <v>1.0973734785393978</v>
      </c>
      <c r="T22" s="43">
        <f>E22+H22+K22+N22+Q22</f>
        <v>15</v>
      </c>
      <c r="U22" s="257"/>
      <c r="V22" s="35"/>
      <c r="W22" s="35"/>
      <c r="X22" s="35"/>
    </row>
    <row r="23" spans="1:24" ht="17.100000000000001" customHeight="1" x14ac:dyDescent="0.25">
      <c r="A23" s="258">
        <v>6</v>
      </c>
      <c r="B23" s="261" t="str">
        <f>Лист1!D21</f>
        <v>«Ару-Астана»                                                 г. Нур-Султан</v>
      </c>
      <c r="C23" s="130">
        <f>Лист2!AG20</f>
        <v>0</v>
      </c>
      <c r="D23" s="122">
        <f>Лист2!AI20</f>
        <v>301</v>
      </c>
      <c r="E23" s="264">
        <f>Лист2!AF20</f>
        <v>0</v>
      </c>
      <c r="F23" s="127"/>
      <c r="G23" s="128"/>
      <c r="H23" s="253"/>
      <c r="I23" s="132">
        <v>3</v>
      </c>
      <c r="J23" s="133">
        <v>262</v>
      </c>
      <c r="K23" s="265">
        <v>1</v>
      </c>
      <c r="L23" s="132">
        <v>4</v>
      </c>
      <c r="M23" s="133">
        <v>218</v>
      </c>
      <c r="N23" s="265">
        <v>0</v>
      </c>
      <c r="O23" s="132">
        <v>0</v>
      </c>
      <c r="P23" s="133">
        <v>272</v>
      </c>
      <c r="Q23" s="265">
        <v>0</v>
      </c>
      <c r="R23" s="103">
        <f>C23+F23+I23+L23+O23</f>
        <v>7</v>
      </c>
      <c r="S23" s="32">
        <f>D23+G23+J23+M23+P23</f>
        <v>1053</v>
      </c>
      <c r="T23" s="253">
        <f>E23+H23+K23+N23+Q23</f>
        <v>1</v>
      </c>
      <c r="U23" s="255"/>
      <c r="V23" s="35"/>
      <c r="W23" s="35"/>
      <c r="X23" s="35"/>
    </row>
    <row r="24" spans="1:24" ht="17.100000000000001" customHeight="1" thickBot="1" x14ac:dyDescent="0.3">
      <c r="A24" s="259"/>
      <c r="B24" s="262"/>
      <c r="C24" s="123">
        <f>Лист2!AH20</f>
        <v>18</v>
      </c>
      <c r="D24" s="124">
        <f>Лист2!AJ20</f>
        <v>451</v>
      </c>
      <c r="E24" s="254"/>
      <c r="F24" s="126"/>
      <c r="G24" s="124"/>
      <c r="H24" s="254"/>
      <c r="I24" s="134">
        <v>21</v>
      </c>
      <c r="J24" s="135">
        <v>410</v>
      </c>
      <c r="K24" s="266"/>
      <c r="L24" s="134">
        <v>12</v>
      </c>
      <c r="M24" s="135">
        <v>398</v>
      </c>
      <c r="N24" s="266"/>
      <c r="O24" s="134">
        <v>18</v>
      </c>
      <c r="P24" s="135">
        <v>455</v>
      </c>
      <c r="Q24" s="266"/>
      <c r="R24" s="34">
        <f>C24+F24+I24+L24+O24</f>
        <v>69</v>
      </c>
      <c r="S24" s="39">
        <f>D24+G24+J24+M24+P24</f>
        <v>1714</v>
      </c>
      <c r="T24" s="254"/>
      <c r="U24" s="256"/>
      <c r="V24" s="35"/>
      <c r="W24" s="35"/>
      <c r="X24" s="35"/>
    </row>
    <row r="25" spans="1:24" ht="17.100000000000001" customHeight="1" thickTop="1" thickBot="1" x14ac:dyDescent="0.3">
      <c r="A25" s="260"/>
      <c r="B25" s="263"/>
      <c r="C25" s="125">
        <f>Лист2!AG21</f>
        <v>0</v>
      </c>
      <c r="D25" s="113">
        <f>Лист2!AI21</f>
        <v>0.66740576496674053</v>
      </c>
      <c r="E25" s="40">
        <f>Лист2!AE20</f>
        <v>0</v>
      </c>
      <c r="F25" s="112"/>
      <c r="G25" s="113"/>
      <c r="H25" s="44"/>
      <c r="I25" s="106">
        <f>I23/I24</f>
        <v>0.14285714285714285</v>
      </c>
      <c r="J25" s="142">
        <f>J23/J24</f>
        <v>0.63902439024390245</v>
      </c>
      <c r="K25" s="140">
        <v>0</v>
      </c>
      <c r="L25" s="106">
        <f>L23/L24</f>
        <v>0.33333333333333331</v>
      </c>
      <c r="M25" s="142">
        <f>M23/M24</f>
        <v>0.54773869346733672</v>
      </c>
      <c r="N25" s="140">
        <v>0</v>
      </c>
      <c r="O25" s="106">
        <f>O23/O24</f>
        <v>0</v>
      </c>
      <c r="P25" s="105">
        <f>P23/P24</f>
        <v>0.59780219780219779</v>
      </c>
      <c r="Q25" s="140">
        <v>0</v>
      </c>
      <c r="R25" s="112">
        <f>R23/R24</f>
        <v>0.10144927536231885</v>
      </c>
      <c r="S25" s="113">
        <f>S23/S24</f>
        <v>0.6143523920653442</v>
      </c>
      <c r="T25" s="43">
        <f>E25+H25+K25+N25+Q25</f>
        <v>0</v>
      </c>
      <c r="U25" s="257"/>
      <c r="V25" s="35"/>
      <c r="W25" s="35"/>
      <c r="X25" s="35"/>
    </row>
    <row r="26" spans="1:24" ht="17.100000000000001" customHeight="1" x14ac:dyDescent="0.25">
      <c r="A26" s="258">
        <v>7</v>
      </c>
      <c r="B26" s="261" t="str">
        <f>Лист1!D23</f>
        <v>«Алтай-2»                                              ВКО</v>
      </c>
      <c r="C26" s="121">
        <f>Лист2!AG22</f>
        <v>8</v>
      </c>
      <c r="D26" s="122">
        <f>Лист2!AI22</f>
        <v>489</v>
      </c>
      <c r="E26" s="264">
        <f>Лист2!AF22</f>
        <v>7</v>
      </c>
      <c r="F26" s="127"/>
      <c r="G26" s="128"/>
      <c r="H26" s="253"/>
      <c r="I26" s="132">
        <v>5</v>
      </c>
      <c r="J26" s="133">
        <v>258</v>
      </c>
      <c r="K26" s="265">
        <v>4</v>
      </c>
      <c r="L26" s="132">
        <v>6</v>
      </c>
      <c r="M26" s="133">
        <v>396</v>
      </c>
      <c r="N26" s="265">
        <v>3</v>
      </c>
      <c r="O26" s="132">
        <v>9</v>
      </c>
      <c r="P26" s="133">
        <v>422</v>
      </c>
      <c r="Q26" s="265">
        <v>7</v>
      </c>
      <c r="R26" s="31">
        <f>C26+F26+I26+L26+O26</f>
        <v>28</v>
      </c>
      <c r="S26" s="32">
        <f>D26+G26+J26+M26+P26</f>
        <v>1565</v>
      </c>
      <c r="T26" s="253">
        <f>E26+H26+K26+N26+Q26</f>
        <v>21</v>
      </c>
      <c r="U26" s="255"/>
      <c r="V26" s="35"/>
      <c r="W26" s="35"/>
      <c r="X26" s="35"/>
    </row>
    <row r="27" spans="1:24" ht="17.100000000000001" customHeight="1" thickBot="1" x14ac:dyDescent="0.3">
      <c r="A27" s="259"/>
      <c r="B27" s="262"/>
      <c r="C27" s="123">
        <f>Лист2!AH22</f>
        <v>13</v>
      </c>
      <c r="D27" s="124">
        <f>Лист2!AJ22</f>
        <v>586</v>
      </c>
      <c r="E27" s="254"/>
      <c r="F27" s="126"/>
      <c r="G27" s="124"/>
      <c r="H27" s="254"/>
      <c r="I27" s="134">
        <v>16</v>
      </c>
      <c r="J27" s="135">
        <v>338</v>
      </c>
      <c r="K27" s="266"/>
      <c r="L27" s="134">
        <v>15</v>
      </c>
      <c r="M27" s="135">
        <v>475</v>
      </c>
      <c r="N27" s="266"/>
      <c r="O27" s="134">
        <v>13</v>
      </c>
      <c r="P27" s="135">
        <v>469</v>
      </c>
      <c r="Q27" s="266"/>
      <c r="R27" s="34">
        <f>C27+F27+I27+L27+O27</f>
        <v>57</v>
      </c>
      <c r="S27" s="39">
        <f>D27+G27+J27+M27+P27</f>
        <v>1868</v>
      </c>
      <c r="T27" s="254"/>
      <c r="U27" s="256"/>
      <c r="V27" s="35"/>
      <c r="W27" s="35"/>
      <c r="X27" s="35"/>
    </row>
    <row r="28" spans="1:24" ht="17.100000000000001" customHeight="1" thickTop="1" thickBot="1" x14ac:dyDescent="0.3">
      <c r="A28" s="260"/>
      <c r="B28" s="263"/>
      <c r="C28" s="125">
        <f>Лист2!AG23</f>
        <v>0.61538461538461542</v>
      </c>
      <c r="D28" s="113">
        <f>Лист2!AI23</f>
        <v>0.83447098976109213</v>
      </c>
      <c r="E28" s="40">
        <f>Лист2!AE22</f>
        <v>2</v>
      </c>
      <c r="F28" s="112"/>
      <c r="G28" s="113"/>
      <c r="H28" s="40"/>
      <c r="I28" s="106">
        <f>I26/I27</f>
        <v>0.3125</v>
      </c>
      <c r="J28" s="142">
        <f>J26/J27</f>
        <v>0.76331360946745563</v>
      </c>
      <c r="K28" s="140">
        <v>1</v>
      </c>
      <c r="L28" s="106">
        <f>L26/L27</f>
        <v>0.4</v>
      </c>
      <c r="M28" s="142">
        <f>M26/M27</f>
        <v>0.83368421052631581</v>
      </c>
      <c r="N28" s="140">
        <v>0</v>
      </c>
      <c r="O28" s="106">
        <f>O26/O27</f>
        <v>0.69230769230769229</v>
      </c>
      <c r="P28" s="105">
        <f>P26/P27</f>
        <v>0.89978678038379534</v>
      </c>
      <c r="Q28" s="140">
        <v>3</v>
      </c>
      <c r="R28" s="112">
        <f>R26/R27</f>
        <v>0.49122807017543857</v>
      </c>
      <c r="S28" s="113">
        <f>S26/S27</f>
        <v>0.83779443254817987</v>
      </c>
      <c r="T28" s="43">
        <f>E28+H28+K28+N28+Q28</f>
        <v>6</v>
      </c>
      <c r="U28" s="257"/>
      <c r="V28" s="35"/>
      <c r="W28" s="35"/>
      <c r="X28" s="35"/>
    </row>
    <row r="29" spans="1:24" ht="17.100000000000001" customHeight="1" x14ac:dyDescent="0.25">
      <c r="A29" s="258">
        <v>8</v>
      </c>
      <c r="B29" s="261" t="str">
        <f>Лист1!D25</f>
        <v>«Караганда»                         Карагандинская область</v>
      </c>
      <c r="C29" s="118">
        <f>Лист2!AG24</f>
        <v>8</v>
      </c>
      <c r="D29" s="128">
        <f>Лист2!AI24</f>
        <v>393</v>
      </c>
      <c r="E29" s="253">
        <f>Лист2!AF24</f>
        <v>7</v>
      </c>
      <c r="F29" s="127"/>
      <c r="G29" s="128"/>
      <c r="H29" s="253"/>
      <c r="I29" s="132">
        <v>14</v>
      </c>
      <c r="J29" s="133">
        <v>344</v>
      </c>
      <c r="K29" s="265">
        <v>12</v>
      </c>
      <c r="L29" s="132">
        <v>10</v>
      </c>
      <c r="M29" s="133">
        <v>412</v>
      </c>
      <c r="N29" s="265">
        <v>7</v>
      </c>
      <c r="O29" s="132">
        <v>13</v>
      </c>
      <c r="P29" s="133">
        <v>515</v>
      </c>
      <c r="Q29" s="265">
        <v>11</v>
      </c>
      <c r="R29" s="31">
        <f>C29+F29+I29+L29+O29</f>
        <v>45</v>
      </c>
      <c r="S29" s="32">
        <f>D29+G29+J29+M29+P29</f>
        <v>1664</v>
      </c>
      <c r="T29" s="253">
        <f>E29+H29+K29+N29+Q29</f>
        <v>37</v>
      </c>
      <c r="U29" s="255"/>
      <c r="V29" s="35"/>
      <c r="W29" s="35"/>
      <c r="X29" s="35"/>
    </row>
    <row r="30" spans="1:24" ht="17.100000000000001" customHeight="1" thickBot="1" x14ac:dyDescent="0.3">
      <c r="A30" s="259"/>
      <c r="B30" s="262"/>
      <c r="C30" s="126">
        <f>Лист2!AH24</f>
        <v>12</v>
      </c>
      <c r="D30" s="124">
        <f>Лист2!AJ24</f>
        <v>447</v>
      </c>
      <c r="E30" s="254"/>
      <c r="F30" s="126"/>
      <c r="G30" s="124"/>
      <c r="H30" s="254"/>
      <c r="I30" s="134">
        <v>8</v>
      </c>
      <c r="J30" s="135">
        <v>326</v>
      </c>
      <c r="K30" s="266"/>
      <c r="L30" s="134">
        <v>10</v>
      </c>
      <c r="M30" s="135">
        <v>405</v>
      </c>
      <c r="N30" s="266"/>
      <c r="O30" s="134">
        <v>12</v>
      </c>
      <c r="P30" s="135">
        <v>510</v>
      </c>
      <c r="Q30" s="266"/>
      <c r="R30" s="34">
        <f>C30+F30+I30+L30+O30</f>
        <v>42</v>
      </c>
      <c r="S30" s="39">
        <f>D30+G30+J30+M30+P30</f>
        <v>1688</v>
      </c>
      <c r="T30" s="254"/>
      <c r="U30" s="256"/>
      <c r="V30" s="35"/>
      <c r="W30" s="35"/>
      <c r="X30" s="35"/>
    </row>
    <row r="31" spans="1:24" ht="17.100000000000001" customHeight="1" thickTop="1" thickBot="1" x14ac:dyDescent="0.3">
      <c r="A31" s="260"/>
      <c r="B31" s="263"/>
      <c r="C31" s="125">
        <f>Лист2!AG25</f>
        <v>0.66666666666666663</v>
      </c>
      <c r="D31" s="113">
        <f>Лист2!AI25</f>
        <v>0.87919463087248317</v>
      </c>
      <c r="E31" s="40">
        <f>Лист2!AE24</f>
        <v>2</v>
      </c>
      <c r="F31" s="112"/>
      <c r="G31" s="113"/>
      <c r="H31" s="40"/>
      <c r="I31" s="106">
        <f>I29/I30</f>
        <v>1.75</v>
      </c>
      <c r="J31" s="142">
        <f>J29/J30</f>
        <v>1.0552147239263803</v>
      </c>
      <c r="K31" s="140">
        <v>4</v>
      </c>
      <c r="L31" s="106">
        <f>L29/L30</f>
        <v>1</v>
      </c>
      <c r="M31" s="142">
        <f>M29/M30</f>
        <v>1.0172839506172839</v>
      </c>
      <c r="N31" s="140">
        <v>3</v>
      </c>
      <c r="O31" s="106">
        <f>O29/O30</f>
        <v>1.0833333333333333</v>
      </c>
      <c r="P31" s="105">
        <f>P29/P30</f>
        <v>1.0098039215686274</v>
      </c>
      <c r="Q31" s="140">
        <v>3</v>
      </c>
      <c r="R31" s="112">
        <f>R29/R30</f>
        <v>1.0714285714285714</v>
      </c>
      <c r="S31" s="113">
        <f>S29/S30</f>
        <v>0.98578199052132698</v>
      </c>
      <c r="T31" s="33">
        <f>E31+H31+K31+N31+Q31</f>
        <v>12</v>
      </c>
      <c r="U31" s="257"/>
      <c r="V31" s="35"/>
      <c r="W31" s="35"/>
      <c r="X31" s="35"/>
    </row>
    <row r="32" spans="1:24" s="68" customFormat="1" ht="17.100000000000001" customHeight="1" x14ac:dyDescent="0.25">
      <c r="A32" s="258">
        <v>8</v>
      </c>
      <c r="B32" s="261" t="str">
        <f>Лист2!C26</f>
        <v>«Айқаракөз»                                    Алматинская область</v>
      </c>
      <c r="C32" s="121">
        <f>Лист2!AG26</f>
        <v>9</v>
      </c>
      <c r="D32" s="122">
        <f>Лист2!AI26</f>
        <v>423</v>
      </c>
      <c r="E32" s="264">
        <f>Лист2!AF26</f>
        <v>8</v>
      </c>
      <c r="F32" s="127"/>
      <c r="G32" s="128"/>
      <c r="H32" s="253"/>
      <c r="I32" s="132">
        <v>3</v>
      </c>
      <c r="J32" s="133">
        <v>246</v>
      </c>
      <c r="K32" s="265">
        <v>2</v>
      </c>
      <c r="L32" s="132">
        <v>3</v>
      </c>
      <c r="M32" s="133">
        <v>347</v>
      </c>
      <c r="N32" s="265">
        <v>3</v>
      </c>
      <c r="O32" s="132">
        <v>8</v>
      </c>
      <c r="P32" s="133">
        <v>448</v>
      </c>
      <c r="Q32" s="265">
        <v>7</v>
      </c>
      <c r="R32" s="31">
        <f>C32+F32+I32+L32+O32</f>
        <v>23</v>
      </c>
      <c r="S32" s="32">
        <f>D32+G32+J32+M32+P32</f>
        <v>1464</v>
      </c>
      <c r="T32" s="253">
        <f>E32+H32+K32+N32+Q32</f>
        <v>20</v>
      </c>
      <c r="U32" s="255"/>
      <c r="V32" s="35"/>
      <c r="W32" s="35"/>
      <c r="X32" s="35"/>
    </row>
    <row r="33" spans="1:24" s="68" customFormat="1" ht="17.100000000000001" customHeight="1" thickBot="1" x14ac:dyDescent="0.3">
      <c r="A33" s="259"/>
      <c r="B33" s="262"/>
      <c r="C33" s="123">
        <f>Лист2!AH26</f>
        <v>12</v>
      </c>
      <c r="D33" s="124">
        <f>Лист2!AJ26</f>
        <v>476</v>
      </c>
      <c r="E33" s="254"/>
      <c r="F33" s="126"/>
      <c r="G33" s="124"/>
      <c r="H33" s="254"/>
      <c r="I33" s="134">
        <v>17</v>
      </c>
      <c r="J33" s="135">
        <v>332</v>
      </c>
      <c r="K33" s="266"/>
      <c r="L33" s="134">
        <v>16</v>
      </c>
      <c r="M33" s="135">
        <v>443</v>
      </c>
      <c r="N33" s="266"/>
      <c r="O33" s="134">
        <v>13</v>
      </c>
      <c r="P33" s="135">
        <v>470</v>
      </c>
      <c r="Q33" s="266"/>
      <c r="R33" s="34">
        <f>C33+F33+I33+L33+O33</f>
        <v>58</v>
      </c>
      <c r="S33" s="39">
        <f>D33+G33+J33+M33+P33</f>
        <v>1721</v>
      </c>
      <c r="T33" s="254"/>
      <c r="U33" s="256"/>
      <c r="V33" s="35"/>
      <c r="W33" s="35"/>
      <c r="X33" s="35"/>
    </row>
    <row r="34" spans="1:24" s="68" customFormat="1" ht="17.100000000000001" customHeight="1" thickTop="1" thickBot="1" x14ac:dyDescent="0.3">
      <c r="A34" s="260"/>
      <c r="B34" s="263"/>
      <c r="C34" s="125">
        <f>Лист2!AG27</f>
        <v>0.75</v>
      </c>
      <c r="D34" s="113">
        <f>Лист2!AI27</f>
        <v>0.8886554621848739</v>
      </c>
      <c r="E34" s="40">
        <f>Лист2!AE26</f>
        <v>3</v>
      </c>
      <c r="F34" s="112"/>
      <c r="G34" s="113"/>
      <c r="H34" s="40"/>
      <c r="I34" s="106">
        <f>I32/I33</f>
        <v>0.17647058823529413</v>
      </c>
      <c r="J34" s="142">
        <f>J32/J33</f>
        <v>0.74096385542168675</v>
      </c>
      <c r="K34" s="140">
        <v>1</v>
      </c>
      <c r="L34" s="106">
        <f>L32/L33</f>
        <v>0.1875</v>
      </c>
      <c r="M34" s="142">
        <f>M32/M33</f>
        <v>0.78329571106094809</v>
      </c>
      <c r="N34" s="140">
        <v>1</v>
      </c>
      <c r="O34" s="106">
        <f>O32/O33</f>
        <v>0.61538461538461542</v>
      </c>
      <c r="P34" s="105">
        <f>P32/P33</f>
        <v>0.95319148936170217</v>
      </c>
      <c r="Q34" s="140">
        <v>2</v>
      </c>
      <c r="R34" s="112">
        <f>R32/R33</f>
        <v>0.39655172413793105</v>
      </c>
      <c r="S34" s="113">
        <f>S32/S33</f>
        <v>0.85066821615339916</v>
      </c>
      <c r="T34" s="33">
        <f>E34+H34+K34+N34+Q34</f>
        <v>7</v>
      </c>
      <c r="U34" s="257"/>
      <c r="V34" s="35"/>
      <c r="W34" s="35"/>
      <c r="X34" s="35"/>
    </row>
    <row r="35" spans="1:24" x14ac:dyDescent="0.25">
      <c r="A35" s="35"/>
      <c r="B35" s="35"/>
      <c r="C35" s="36"/>
      <c r="D35" s="36"/>
      <c r="E35" s="3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6"/>
      <c r="S35" s="36"/>
      <c r="T35" s="36"/>
      <c r="U35" s="35"/>
      <c r="V35" s="35"/>
      <c r="W35" s="35"/>
      <c r="X35" s="35"/>
    </row>
    <row r="36" spans="1:24" x14ac:dyDescent="0.25">
      <c r="A36" s="35"/>
      <c r="B36" s="35"/>
      <c r="C36" s="36"/>
      <c r="D36" s="36"/>
      <c r="E36" s="3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  <c r="S36" s="36"/>
      <c r="T36" s="36"/>
      <c r="U36" s="35"/>
      <c r="V36" s="35"/>
      <c r="W36" s="35"/>
      <c r="X36" s="35"/>
    </row>
    <row r="37" spans="1:24" x14ac:dyDescent="0.25">
      <c r="A37" s="35"/>
      <c r="B37" s="35"/>
      <c r="C37" s="36"/>
      <c r="D37" s="36"/>
      <c r="E37" s="36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36"/>
      <c r="T37" s="36"/>
      <c r="U37" s="35"/>
      <c r="V37" s="35"/>
      <c r="W37" s="35"/>
      <c r="X37" s="35"/>
    </row>
    <row r="38" spans="1:24" x14ac:dyDescent="0.25">
      <c r="A38" s="35"/>
      <c r="B38" s="35"/>
      <c r="C38" s="36"/>
      <c r="D38" s="36"/>
      <c r="E38" s="36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  <c r="S38" s="36"/>
      <c r="T38" s="36"/>
      <c r="U38" s="35"/>
      <c r="V38" s="35"/>
      <c r="W38" s="35"/>
      <c r="X38" s="35"/>
    </row>
    <row r="39" spans="1:24" x14ac:dyDescent="0.25">
      <c r="A39" s="35"/>
      <c r="B39" s="35"/>
      <c r="C39" s="36"/>
      <c r="D39" s="36"/>
      <c r="E39" s="36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36"/>
      <c r="T39" s="36"/>
      <c r="U39" s="35"/>
      <c r="V39" s="35"/>
      <c r="W39" s="35"/>
      <c r="X39" s="35"/>
    </row>
    <row r="40" spans="1:24" x14ac:dyDescent="0.25">
      <c r="A40" s="35"/>
      <c r="B40" s="35"/>
      <c r="C40" s="36"/>
      <c r="D40" s="36"/>
      <c r="E40" s="36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  <c r="S40" s="36"/>
      <c r="T40" s="36"/>
      <c r="U40" s="35"/>
      <c r="V40" s="35"/>
      <c r="W40" s="35"/>
      <c r="X40" s="35"/>
    </row>
    <row r="41" spans="1:24" x14ac:dyDescent="0.25">
      <c r="A41" s="35"/>
      <c r="B41" s="35"/>
      <c r="C41" s="36"/>
      <c r="D41" s="36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6"/>
      <c r="T41" s="36"/>
      <c r="U41" s="35"/>
      <c r="V41" s="35"/>
      <c r="W41" s="35"/>
      <c r="X41" s="35"/>
    </row>
    <row r="42" spans="1:24" x14ac:dyDescent="0.25">
      <c r="A42" s="35"/>
      <c r="B42" s="35"/>
      <c r="C42" s="36"/>
      <c r="D42" s="36"/>
      <c r="E42" s="36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6"/>
      <c r="S42" s="36"/>
      <c r="T42" s="36"/>
      <c r="U42" s="35"/>
      <c r="V42" s="35"/>
      <c r="W42" s="35"/>
      <c r="X42" s="35"/>
    </row>
    <row r="43" spans="1:24" x14ac:dyDescent="0.25">
      <c r="A43" s="35"/>
      <c r="B43" s="35"/>
      <c r="C43" s="36"/>
      <c r="D43" s="36"/>
      <c r="E43" s="36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6"/>
      <c r="S43" s="36"/>
      <c r="T43" s="36"/>
      <c r="U43" s="35"/>
      <c r="V43" s="35"/>
      <c r="W43" s="35"/>
      <c r="X43" s="35"/>
    </row>
    <row r="44" spans="1:24" x14ac:dyDescent="0.25">
      <c r="A44" s="35"/>
      <c r="B44" s="35"/>
      <c r="C44" s="36"/>
      <c r="D44" s="36"/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/>
      <c r="S44" s="36"/>
      <c r="T44" s="36"/>
      <c r="U44" s="35"/>
      <c r="V44" s="35"/>
      <c r="W44" s="35"/>
      <c r="X44" s="35"/>
    </row>
    <row r="45" spans="1:24" x14ac:dyDescent="0.25">
      <c r="A45" s="35"/>
      <c r="B45" s="35"/>
      <c r="C45" s="36"/>
      <c r="D45" s="36"/>
      <c r="E45" s="36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6"/>
      <c r="S45" s="36"/>
      <c r="T45" s="36"/>
      <c r="U45" s="35"/>
      <c r="V45" s="35"/>
      <c r="W45" s="35"/>
      <c r="X45" s="35"/>
    </row>
    <row r="46" spans="1:24" x14ac:dyDescent="0.25">
      <c r="A46" s="35"/>
      <c r="B46" s="35"/>
      <c r="C46" s="36"/>
      <c r="D46" s="36"/>
      <c r="E46" s="36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/>
      <c r="S46" s="36"/>
      <c r="T46" s="36"/>
      <c r="U46" s="35"/>
      <c r="V46" s="35"/>
      <c r="W46" s="35"/>
      <c r="X46" s="35"/>
    </row>
    <row r="47" spans="1:24" x14ac:dyDescent="0.25">
      <c r="A47" s="35"/>
      <c r="B47" s="35"/>
      <c r="C47" s="36"/>
      <c r="D47" s="36"/>
      <c r="E47" s="36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6"/>
      <c r="S47" s="36"/>
      <c r="T47" s="36"/>
      <c r="U47" s="35"/>
      <c r="V47" s="35"/>
      <c r="W47" s="35"/>
      <c r="X47" s="35"/>
    </row>
    <row r="48" spans="1:24" x14ac:dyDescent="0.25">
      <c r="A48" s="35"/>
      <c r="B48" s="35"/>
      <c r="C48" s="36"/>
      <c r="D48" s="36"/>
      <c r="E48" s="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6"/>
      <c r="S48" s="36"/>
      <c r="T48" s="36"/>
      <c r="U48" s="35"/>
      <c r="V48" s="35"/>
      <c r="W48" s="35"/>
      <c r="X48" s="35"/>
    </row>
    <row r="49" spans="1:24" x14ac:dyDescent="0.25">
      <c r="A49" s="35"/>
      <c r="B49" s="35"/>
      <c r="C49" s="36"/>
      <c r="D49" s="36"/>
      <c r="E49" s="36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6"/>
      <c r="S49" s="36"/>
      <c r="T49" s="36"/>
      <c r="U49" s="35"/>
      <c r="V49" s="35"/>
      <c r="W49" s="35"/>
      <c r="X49" s="35"/>
    </row>
    <row r="50" spans="1:24" x14ac:dyDescent="0.25">
      <c r="A50" s="35"/>
      <c r="B50" s="35"/>
      <c r="C50" s="36"/>
      <c r="D50" s="36"/>
      <c r="E50" s="36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/>
      <c r="S50" s="36"/>
      <c r="T50" s="36"/>
      <c r="U50" s="35"/>
      <c r="V50" s="35"/>
      <c r="W50" s="35"/>
      <c r="X50" s="35"/>
    </row>
    <row r="51" spans="1:24" x14ac:dyDescent="0.25">
      <c r="A51" s="35"/>
      <c r="B51" s="35"/>
      <c r="C51" s="36"/>
      <c r="D51" s="36"/>
      <c r="E51" s="36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6"/>
      <c r="S51" s="36"/>
      <c r="T51" s="36"/>
      <c r="U51" s="35"/>
      <c r="V51" s="35"/>
      <c r="W51" s="35"/>
      <c r="X51" s="35"/>
    </row>
    <row r="52" spans="1:24" x14ac:dyDescent="0.25">
      <c r="A52" s="35"/>
      <c r="B52" s="35"/>
      <c r="C52" s="36"/>
      <c r="D52" s="36"/>
      <c r="E52" s="36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/>
      <c r="S52" s="36"/>
      <c r="T52" s="36"/>
      <c r="U52" s="35"/>
      <c r="V52" s="35"/>
      <c r="W52" s="35"/>
      <c r="X52" s="35"/>
    </row>
    <row r="53" spans="1:24" x14ac:dyDescent="0.25">
      <c r="A53" s="35"/>
      <c r="B53" s="35"/>
      <c r="C53" s="36"/>
      <c r="D53" s="36"/>
      <c r="E53" s="36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6"/>
      <c r="S53" s="36"/>
      <c r="T53" s="36"/>
      <c r="U53" s="35"/>
      <c r="V53" s="35"/>
      <c r="W53" s="35"/>
      <c r="X53" s="35"/>
    </row>
    <row r="54" spans="1:24" x14ac:dyDescent="0.25">
      <c r="A54" s="35"/>
      <c r="B54" s="35"/>
      <c r="C54" s="36"/>
      <c r="D54" s="36"/>
      <c r="E54" s="36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/>
      <c r="S54" s="36"/>
      <c r="T54" s="36"/>
      <c r="U54" s="35"/>
      <c r="V54" s="35"/>
      <c r="W54" s="35"/>
      <c r="X54" s="35"/>
    </row>
    <row r="55" spans="1:24" x14ac:dyDescent="0.25">
      <c r="A55" s="35"/>
      <c r="B55" s="35"/>
      <c r="C55" s="36"/>
      <c r="D55" s="36"/>
      <c r="E55" s="36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/>
      <c r="S55" s="36"/>
      <c r="T55" s="36"/>
      <c r="U55" s="35"/>
      <c r="V55" s="35"/>
      <c r="W55" s="35"/>
      <c r="X55" s="35"/>
    </row>
    <row r="56" spans="1:24" x14ac:dyDescent="0.25">
      <c r="A56" s="35"/>
      <c r="B56" s="35"/>
      <c r="C56" s="36"/>
      <c r="D56" s="36"/>
      <c r="E56" s="36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/>
      <c r="S56" s="36"/>
      <c r="T56" s="36"/>
      <c r="U56" s="35"/>
      <c r="V56" s="35"/>
      <c r="W56" s="35"/>
      <c r="X56" s="35"/>
    </row>
    <row r="57" spans="1:24" x14ac:dyDescent="0.25">
      <c r="A57" s="35"/>
      <c r="B57" s="35"/>
      <c r="C57" s="36"/>
      <c r="D57" s="36"/>
      <c r="E57" s="36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6"/>
      <c r="S57" s="36"/>
      <c r="T57" s="36"/>
      <c r="U57" s="35"/>
      <c r="V57" s="35"/>
      <c r="W57" s="35"/>
      <c r="X57" s="35"/>
    </row>
    <row r="58" spans="1:24" x14ac:dyDescent="0.25">
      <c r="A58" s="35"/>
      <c r="B58" s="35"/>
      <c r="C58" s="36"/>
      <c r="D58" s="36"/>
      <c r="E58" s="36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6"/>
      <c r="S58" s="36"/>
      <c r="T58" s="36"/>
      <c r="U58" s="35"/>
      <c r="V58" s="35"/>
      <c r="W58" s="35"/>
      <c r="X58" s="35"/>
    </row>
    <row r="59" spans="1:24" x14ac:dyDescent="0.25">
      <c r="A59" s="35"/>
      <c r="B59" s="35"/>
      <c r="C59" s="36"/>
      <c r="D59" s="36"/>
      <c r="E59" s="36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6"/>
      <c r="S59" s="36"/>
      <c r="T59" s="36"/>
      <c r="U59" s="35"/>
      <c r="V59" s="35"/>
      <c r="W59" s="35"/>
      <c r="X59" s="35"/>
    </row>
    <row r="60" spans="1:24" x14ac:dyDescent="0.25">
      <c r="A60" s="35"/>
      <c r="B60" s="35"/>
      <c r="C60" s="36"/>
      <c r="D60" s="36"/>
      <c r="E60" s="36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6"/>
      <c r="S60" s="36"/>
      <c r="T60" s="36"/>
      <c r="U60" s="35"/>
      <c r="V60" s="35"/>
      <c r="W60" s="35"/>
      <c r="X60" s="35"/>
    </row>
    <row r="61" spans="1:24" x14ac:dyDescent="0.25">
      <c r="A61" s="35"/>
      <c r="B61" s="35"/>
      <c r="C61" s="36"/>
      <c r="D61" s="36"/>
      <c r="E61" s="36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6"/>
      <c r="S61" s="36"/>
      <c r="T61" s="36"/>
      <c r="U61" s="35"/>
      <c r="V61" s="35"/>
      <c r="W61" s="35"/>
      <c r="X61" s="35"/>
    </row>
    <row r="62" spans="1:24" x14ac:dyDescent="0.25">
      <c r="A62" s="35"/>
      <c r="B62" s="35"/>
      <c r="C62" s="36"/>
      <c r="D62" s="36"/>
      <c r="E62" s="36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6"/>
      <c r="S62" s="36"/>
      <c r="T62" s="36"/>
      <c r="U62" s="35"/>
      <c r="V62" s="35"/>
      <c r="W62" s="35"/>
      <c r="X62" s="35"/>
    </row>
    <row r="63" spans="1:24" x14ac:dyDescent="0.25">
      <c r="A63" s="35"/>
      <c r="B63" s="35"/>
      <c r="C63" s="36"/>
      <c r="D63" s="36"/>
      <c r="E63" s="36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6"/>
      <c r="S63" s="36"/>
      <c r="T63" s="36"/>
      <c r="U63" s="35"/>
      <c r="V63" s="35"/>
      <c r="W63" s="35"/>
      <c r="X63" s="35"/>
    </row>
    <row r="64" spans="1:24" x14ac:dyDescent="0.25">
      <c r="A64" s="35"/>
      <c r="B64" s="35"/>
      <c r="C64" s="36"/>
      <c r="D64" s="36"/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6"/>
      <c r="S64" s="36"/>
      <c r="T64" s="36"/>
      <c r="U64" s="35"/>
      <c r="V64" s="35"/>
      <c r="W64" s="35"/>
      <c r="X64" s="35"/>
    </row>
    <row r="65" spans="1:24" x14ac:dyDescent="0.25">
      <c r="A65" s="35"/>
      <c r="B65" s="35"/>
      <c r="C65" s="36"/>
      <c r="D65" s="36"/>
      <c r="E65" s="36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6"/>
      <c r="S65" s="36"/>
      <c r="T65" s="36"/>
      <c r="U65" s="35"/>
      <c r="V65" s="35"/>
      <c r="W65" s="35"/>
      <c r="X65" s="35"/>
    </row>
    <row r="66" spans="1:24" x14ac:dyDescent="0.25">
      <c r="A66" s="35"/>
      <c r="B66" s="35"/>
      <c r="C66" s="36"/>
      <c r="D66" s="36"/>
      <c r="E66" s="36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6"/>
      <c r="S66" s="36"/>
      <c r="T66" s="36"/>
      <c r="U66" s="35"/>
      <c r="V66" s="35"/>
      <c r="W66" s="35"/>
      <c r="X66" s="35"/>
    </row>
    <row r="67" spans="1:24" x14ac:dyDescent="0.25">
      <c r="A67" s="35"/>
      <c r="B67" s="35"/>
      <c r="C67" s="36"/>
      <c r="D67" s="36"/>
      <c r="E67" s="36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6"/>
      <c r="S67" s="36"/>
      <c r="T67" s="36"/>
      <c r="U67" s="35"/>
      <c r="V67" s="35"/>
      <c r="W67" s="35"/>
      <c r="X67" s="35"/>
    </row>
    <row r="68" spans="1:24" x14ac:dyDescent="0.25">
      <c r="A68" s="35"/>
      <c r="B68" s="35"/>
      <c r="C68" s="36"/>
      <c r="D68" s="36"/>
      <c r="E68" s="36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6"/>
      <c r="S68" s="36"/>
      <c r="T68" s="36"/>
      <c r="U68" s="35"/>
      <c r="V68" s="35"/>
      <c r="W68" s="35"/>
      <c r="X68" s="35"/>
    </row>
    <row r="69" spans="1:24" x14ac:dyDescent="0.25">
      <c r="A69" s="35"/>
      <c r="B69" s="35"/>
      <c r="C69" s="36"/>
      <c r="D69" s="36"/>
      <c r="E69" s="36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6"/>
      <c r="S69" s="36"/>
      <c r="T69" s="36"/>
      <c r="U69" s="35"/>
      <c r="V69" s="35"/>
      <c r="W69" s="35"/>
      <c r="X69" s="35"/>
    </row>
    <row r="70" spans="1:24" x14ac:dyDescent="0.25">
      <c r="A70" s="35"/>
      <c r="B70" s="35"/>
      <c r="C70" s="36"/>
      <c r="D70" s="36"/>
      <c r="E70" s="36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/>
      <c r="S70" s="36"/>
      <c r="T70" s="36"/>
      <c r="U70" s="35"/>
      <c r="V70" s="35"/>
      <c r="W70" s="35"/>
      <c r="X70" s="35"/>
    </row>
    <row r="71" spans="1:24" x14ac:dyDescent="0.25">
      <c r="A71" s="35"/>
      <c r="B71" s="35"/>
      <c r="C71" s="36"/>
      <c r="D71" s="36"/>
      <c r="E71" s="36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6"/>
      <c r="S71" s="36"/>
      <c r="T71" s="36"/>
      <c r="U71" s="35"/>
      <c r="V71" s="35"/>
      <c r="W71" s="35"/>
      <c r="X71" s="35"/>
    </row>
    <row r="72" spans="1:24" x14ac:dyDescent="0.25">
      <c r="A72" s="35"/>
      <c r="B72" s="35"/>
      <c r="C72" s="36"/>
      <c r="D72" s="36"/>
      <c r="E72" s="36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6"/>
      <c r="S72" s="36"/>
      <c r="T72" s="36"/>
      <c r="U72" s="35"/>
      <c r="V72" s="35"/>
      <c r="W72" s="35"/>
      <c r="X72" s="35"/>
    </row>
    <row r="73" spans="1:24" x14ac:dyDescent="0.25">
      <c r="A73" s="35"/>
      <c r="B73" s="35"/>
      <c r="C73" s="36"/>
      <c r="D73" s="36"/>
      <c r="E73" s="36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6"/>
      <c r="S73" s="36"/>
      <c r="T73" s="36"/>
      <c r="U73" s="35"/>
      <c r="V73" s="35"/>
      <c r="W73" s="35"/>
      <c r="X73" s="35"/>
    </row>
    <row r="74" spans="1:24" x14ac:dyDescent="0.25">
      <c r="A74" s="35"/>
      <c r="B74" s="35"/>
      <c r="C74" s="36"/>
      <c r="D74" s="36"/>
      <c r="E74" s="36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6"/>
      <c r="S74" s="36"/>
      <c r="T74" s="36"/>
      <c r="U74" s="35"/>
      <c r="V74" s="35"/>
      <c r="W74" s="35"/>
      <c r="X74" s="35"/>
    </row>
    <row r="75" spans="1:24" x14ac:dyDescent="0.25">
      <c r="A75" s="35"/>
      <c r="B75" s="35"/>
      <c r="C75" s="36"/>
      <c r="D75" s="36"/>
      <c r="E75" s="36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/>
      <c r="S75" s="36"/>
      <c r="T75" s="36"/>
      <c r="U75" s="35"/>
      <c r="V75" s="35"/>
      <c r="W75" s="35"/>
      <c r="X75" s="35"/>
    </row>
    <row r="76" spans="1:24" x14ac:dyDescent="0.25">
      <c r="A76" s="35"/>
      <c r="B76" s="35"/>
      <c r="C76" s="36"/>
      <c r="D76" s="36"/>
      <c r="E76" s="36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6"/>
      <c r="S76" s="36"/>
      <c r="T76" s="36"/>
      <c r="U76" s="35"/>
      <c r="V76" s="35"/>
      <c r="W76" s="35"/>
      <c r="X76" s="35"/>
    </row>
    <row r="77" spans="1:24" x14ac:dyDescent="0.25">
      <c r="A77" s="35"/>
      <c r="B77" s="35"/>
      <c r="C77" s="36"/>
      <c r="D77" s="36"/>
      <c r="E77" s="36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S77" s="36"/>
      <c r="T77" s="36"/>
      <c r="U77" s="35"/>
      <c r="V77" s="35"/>
      <c r="W77" s="35"/>
      <c r="X77" s="35"/>
    </row>
    <row r="78" spans="1:24" x14ac:dyDescent="0.25">
      <c r="A78" s="35"/>
      <c r="B78" s="35"/>
      <c r="C78" s="36"/>
      <c r="D78" s="36"/>
      <c r="E78" s="36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6"/>
      <c r="S78" s="36"/>
      <c r="T78" s="36"/>
      <c r="U78" s="35"/>
      <c r="V78" s="35"/>
      <c r="W78" s="35"/>
      <c r="X78" s="35"/>
    </row>
    <row r="79" spans="1:24" x14ac:dyDescent="0.25">
      <c r="A79" s="35"/>
      <c r="B79" s="35"/>
      <c r="C79" s="36"/>
      <c r="D79" s="36"/>
      <c r="E79" s="36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/>
      <c r="S79" s="36"/>
      <c r="T79" s="36"/>
      <c r="U79" s="35"/>
      <c r="V79" s="35"/>
      <c r="W79" s="35"/>
      <c r="X79" s="35"/>
    </row>
    <row r="80" spans="1:24" x14ac:dyDescent="0.25">
      <c r="A80" s="35"/>
      <c r="B80" s="35"/>
      <c r="C80" s="36"/>
      <c r="D80" s="36"/>
      <c r="E80" s="36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  <c r="S80" s="36"/>
      <c r="T80" s="36"/>
      <c r="U80" s="35"/>
      <c r="V80" s="35"/>
      <c r="W80" s="35"/>
      <c r="X80" s="35"/>
    </row>
    <row r="81" spans="1:24" x14ac:dyDescent="0.25">
      <c r="A81" s="35"/>
      <c r="B81" s="35"/>
      <c r="C81" s="36"/>
      <c r="D81" s="36"/>
      <c r="E81" s="36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  <c r="S81" s="36"/>
      <c r="T81" s="36"/>
      <c r="U81" s="35"/>
      <c r="V81" s="35"/>
      <c r="W81" s="35"/>
      <c r="X81" s="35"/>
    </row>
    <row r="82" spans="1:24" x14ac:dyDescent="0.25">
      <c r="A82" s="35"/>
      <c r="B82" s="35"/>
      <c r="C82" s="36"/>
      <c r="D82" s="36"/>
      <c r="E82" s="36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  <c r="S82" s="36"/>
      <c r="T82" s="36"/>
      <c r="U82" s="35"/>
      <c r="V82" s="35"/>
      <c r="W82" s="35"/>
      <c r="X82" s="35"/>
    </row>
    <row r="83" spans="1:24" x14ac:dyDescent="0.25">
      <c r="A83" s="35"/>
      <c r="B83" s="35"/>
      <c r="C83" s="36"/>
      <c r="D83" s="36"/>
      <c r="E83" s="36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  <c r="S83" s="36"/>
      <c r="T83" s="36"/>
      <c r="U83" s="35"/>
      <c r="V83" s="35"/>
      <c r="W83" s="35"/>
      <c r="X83" s="35"/>
    </row>
    <row r="84" spans="1:24" x14ac:dyDescent="0.25">
      <c r="A84" s="35"/>
      <c r="B84" s="35"/>
      <c r="C84" s="36"/>
      <c r="D84" s="36"/>
      <c r="E84" s="36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6"/>
      <c r="S84" s="36"/>
      <c r="T84" s="36"/>
      <c r="U84" s="35"/>
      <c r="V84" s="35"/>
      <c r="W84" s="35"/>
      <c r="X84" s="35"/>
    </row>
    <row r="85" spans="1:24" x14ac:dyDescent="0.25">
      <c r="A85" s="35"/>
      <c r="B85" s="35"/>
      <c r="C85" s="36"/>
      <c r="D85" s="36"/>
      <c r="E85" s="36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S85" s="36"/>
      <c r="T85" s="36"/>
      <c r="U85" s="35"/>
      <c r="V85" s="35"/>
      <c r="W85" s="35"/>
      <c r="X85" s="35"/>
    </row>
    <row r="86" spans="1:24" x14ac:dyDescent="0.25">
      <c r="A86" s="35"/>
      <c r="B86" s="35"/>
      <c r="C86" s="36"/>
      <c r="D86" s="36"/>
      <c r="E86" s="36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  <c r="S86" s="36"/>
      <c r="T86" s="36"/>
      <c r="U86" s="35"/>
      <c r="V86" s="35"/>
      <c r="W86" s="35"/>
      <c r="X86" s="35"/>
    </row>
    <row r="87" spans="1:24" x14ac:dyDescent="0.25">
      <c r="A87" s="35"/>
      <c r="B87" s="35"/>
      <c r="C87" s="36"/>
      <c r="D87" s="36"/>
      <c r="E87" s="36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S87" s="36"/>
      <c r="T87" s="36"/>
      <c r="U87" s="35"/>
      <c r="V87" s="35"/>
      <c r="W87" s="35"/>
      <c r="X87" s="35"/>
    </row>
    <row r="88" spans="1:24" x14ac:dyDescent="0.25">
      <c r="A88" s="35"/>
      <c r="B88" s="35"/>
      <c r="C88" s="36"/>
      <c r="D88" s="36"/>
      <c r="E88" s="36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  <c r="S88" s="36"/>
      <c r="T88" s="36"/>
      <c r="U88" s="35"/>
      <c r="V88" s="35"/>
      <c r="W88" s="35"/>
      <c r="X88" s="35"/>
    </row>
    <row r="89" spans="1:24" x14ac:dyDescent="0.25">
      <c r="A89" s="35"/>
      <c r="B89" s="35"/>
      <c r="C89" s="36"/>
      <c r="D89" s="36"/>
      <c r="E89" s="36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6"/>
      <c r="S89" s="36"/>
      <c r="T89" s="36"/>
      <c r="U89" s="35"/>
      <c r="V89" s="35"/>
      <c r="W89" s="35"/>
      <c r="X89" s="35"/>
    </row>
    <row r="90" spans="1:24" x14ac:dyDescent="0.25">
      <c r="A90" s="35"/>
      <c r="B90" s="35"/>
      <c r="C90" s="36"/>
      <c r="D90" s="36"/>
      <c r="E90" s="36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/>
      <c r="S90" s="36"/>
      <c r="T90" s="36"/>
      <c r="U90" s="35"/>
      <c r="V90" s="35"/>
      <c r="W90" s="35"/>
      <c r="X90" s="35"/>
    </row>
    <row r="91" spans="1:24" x14ac:dyDescent="0.25">
      <c r="A91" s="35"/>
      <c r="B91" s="35"/>
      <c r="C91" s="36"/>
      <c r="D91" s="36"/>
      <c r="E91" s="36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6"/>
      <c r="S91" s="36"/>
      <c r="T91" s="36"/>
      <c r="U91" s="35"/>
      <c r="V91" s="35"/>
      <c r="W91" s="35"/>
      <c r="X91" s="35"/>
    </row>
    <row r="92" spans="1:24" x14ac:dyDescent="0.25">
      <c r="A92" s="35"/>
      <c r="B92" s="35"/>
      <c r="C92" s="36"/>
      <c r="D92" s="36"/>
      <c r="E92" s="36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  <c r="S92" s="36"/>
      <c r="T92" s="36"/>
      <c r="U92" s="35"/>
      <c r="V92" s="35"/>
      <c r="W92" s="35"/>
      <c r="X92" s="35"/>
    </row>
    <row r="93" spans="1:24" x14ac:dyDescent="0.25">
      <c r="A93" s="35"/>
      <c r="B93" s="35"/>
      <c r="C93" s="36"/>
      <c r="D93" s="36"/>
      <c r="E93" s="36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  <c r="S93" s="36"/>
      <c r="T93" s="36"/>
      <c r="U93" s="35"/>
      <c r="V93" s="35"/>
      <c r="W93" s="35"/>
      <c r="X93" s="35"/>
    </row>
    <row r="94" spans="1:24" x14ac:dyDescent="0.25">
      <c r="A94" s="35"/>
      <c r="B94" s="35"/>
      <c r="C94" s="36"/>
      <c r="D94" s="36"/>
      <c r="E94" s="36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/>
      <c r="S94" s="36"/>
      <c r="T94" s="36"/>
      <c r="U94" s="35"/>
      <c r="V94" s="35"/>
      <c r="W94" s="35"/>
      <c r="X94" s="35"/>
    </row>
    <row r="95" spans="1:24" x14ac:dyDescent="0.25">
      <c r="A95" s="35"/>
      <c r="B95" s="35"/>
      <c r="C95" s="36"/>
      <c r="D95" s="36"/>
      <c r="E95" s="36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6"/>
      <c r="S95" s="36"/>
      <c r="T95" s="36"/>
      <c r="U95" s="35"/>
      <c r="V95" s="35"/>
      <c r="W95" s="35"/>
      <c r="X95" s="35"/>
    </row>
    <row r="96" spans="1:24" x14ac:dyDescent="0.25">
      <c r="A96" s="35"/>
      <c r="B96" s="35"/>
      <c r="C96" s="36"/>
      <c r="D96" s="36"/>
      <c r="E96" s="36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6"/>
      <c r="S96" s="36"/>
      <c r="T96" s="36"/>
      <c r="U96" s="35"/>
      <c r="V96" s="35"/>
      <c r="W96" s="35"/>
      <c r="X96" s="35"/>
    </row>
    <row r="97" spans="1:24" x14ac:dyDescent="0.25">
      <c r="A97" s="35"/>
      <c r="B97" s="35"/>
      <c r="C97" s="36"/>
      <c r="D97" s="36"/>
      <c r="E97" s="36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  <c r="S97" s="36"/>
      <c r="T97" s="36"/>
      <c r="U97" s="35"/>
      <c r="V97" s="35"/>
      <c r="W97" s="35"/>
      <c r="X97" s="35"/>
    </row>
    <row r="98" spans="1:24" x14ac:dyDescent="0.25">
      <c r="A98" s="35"/>
      <c r="B98" s="35"/>
      <c r="C98" s="36"/>
      <c r="D98" s="36"/>
      <c r="E98" s="36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/>
      <c r="S98" s="36"/>
      <c r="T98" s="36"/>
      <c r="U98" s="35"/>
      <c r="V98" s="35"/>
      <c r="W98" s="35"/>
      <c r="X98" s="35"/>
    </row>
    <row r="99" spans="1:24" x14ac:dyDescent="0.25">
      <c r="A99" s="35"/>
      <c r="B99" s="35"/>
      <c r="C99" s="36"/>
      <c r="D99" s="36"/>
      <c r="E99" s="36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/>
      <c r="S99" s="36"/>
      <c r="T99" s="36"/>
      <c r="U99" s="35"/>
      <c r="V99" s="35"/>
      <c r="W99" s="35"/>
      <c r="X99" s="35"/>
    </row>
    <row r="100" spans="1:24" x14ac:dyDescent="0.25">
      <c r="A100" s="35"/>
      <c r="B100" s="35"/>
      <c r="C100" s="36"/>
      <c r="D100" s="36"/>
      <c r="E100" s="36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  <c r="S100" s="36"/>
      <c r="T100" s="36"/>
      <c r="U100" s="35"/>
      <c r="V100" s="35"/>
      <c r="W100" s="35"/>
      <c r="X100" s="35"/>
    </row>
    <row r="101" spans="1:24" x14ac:dyDescent="0.25">
      <c r="A101" s="35"/>
      <c r="B101" s="35"/>
      <c r="C101" s="36"/>
      <c r="D101" s="36"/>
      <c r="E101" s="36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  <c r="S101" s="36"/>
      <c r="T101" s="36"/>
      <c r="U101" s="35"/>
      <c r="V101" s="35"/>
      <c r="W101" s="35"/>
      <c r="X101" s="35"/>
    </row>
    <row r="102" spans="1:24" x14ac:dyDescent="0.25">
      <c r="A102" s="35"/>
      <c r="B102" s="35"/>
      <c r="C102" s="36"/>
      <c r="D102" s="36"/>
      <c r="E102" s="36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/>
      <c r="S102" s="36"/>
      <c r="T102" s="36"/>
      <c r="U102" s="35"/>
      <c r="V102" s="35"/>
      <c r="W102" s="35"/>
      <c r="X102" s="35"/>
    </row>
    <row r="103" spans="1:24" x14ac:dyDescent="0.25">
      <c r="A103" s="35"/>
      <c r="B103" s="35"/>
      <c r="C103" s="36"/>
      <c r="D103" s="36"/>
      <c r="E103" s="36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/>
      <c r="S103" s="36"/>
      <c r="T103" s="36"/>
      <c r="U103" s="35"/>
      <c r="V103" s="35"/>
      <c r="W103" s="35"/>
      <c r="X103" s="35"/>
    </row>
    <row r="104" spans="1:24" x14ac:dyDescent="0.25">
      <c r="A104" s="35"/>
      <c r="B104" s="35"/>
      <c r="C104" s="36"/>
      <c r="D104" s="36"/>
      <c r="E104" s="36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/>
      <c r="S104" s="36"/>
      <c r="T104" s="36"/>
      <c r="U104" s="35"/>
      <c r="V104" s="35"/>
      <c r="W104" s="35"/>
      <c r="X104" s="35"/>
    </row>
    <row r="105" spans="1:24" x14ac:dyDescent="0.25">
      <c r="A105" s="35"/>
      <c r="B105" s="35"/>
      <c r="C105" s="36"/>
      <c r="D105" s="36"/>
      <c r="E105" s="36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  <c r="S105" s="36"/>
      <c r="T105" s="36"/>
      <c r="U105" s="35"/>
      <c r="V105" s="35"/>
      <c r="W105" s="35"/>
      <c r="X105" s="35"/>
    </row>
    <row r="106" spans="1:24" x14ac:dyDescent="0.25">
      <c r="A106" s="35"/>
      <c r="B106" s="35"/>
      <c r="C106" s="36"/>
      <c r="D106" s="36"/>
      <c r="E106" s="36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  <c r="S106" s="36"/>
      <c r="T106" s="36"/>
      <c r="U106" s="35"/>
      <c r="V106" s="35"/>
      <c r="W106" s="35"/>
      <c r="X106" s="35"/>
    </row>
    <row r="107" spans="1:24" x14ac:dyDescent="0.25">
      <c r="A107" s="35"/>
      <c r="B107" s="35"/>
      <c r="C107" s="36"/>
      <c r="D107" s="36"/>
      <c r="E107" s="36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  <c r="S107" s="36"/>
      <c r="T107" s="36"/>
      <c r="U107" s="35"/>
      <c r="V107" s="35"/>
      <c r="W107" s="35"/>
      <c r="X107" s="35"/>
    </row>
    <row r="108" spans="1:24" x14ac:dyDescent="0.25">
      <c r="A108" s="35"/>
      <c r="B108" s="35"/>
      <c r="C108" s="36"/>
      <c r="D108" s="36"/>
      <c r="E108" s="36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  <c r="S108" s="36"/>
      <c r="T108" s="36"/>
      <c r="U108" s="35"/>
      <c r="V108" s="35"/>
      <c r="W108" s="35"/>
      <c r="X108" s="35"/>
    </row>
    <row r="109" spans="1:24" x14ac:dyDescent="0.25">
      <c r="A109" s="35"/>
      <c r="B109" s="35"/>
      <c r="C109" s="36"/>
      <c r="D109" s="36"/>
      <c r="E109" s="36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  <c r="S109" s="36"/>
      <c r="T109" s="36"/>
      <c r="U109" s="35"/>
      <c r="V109" s="35"/>
      <c r="W109" s="35"/>
      <c r="X109" s="35"/>
    </row>
    <row r="110" spans="1:24" x14ac:dyDescent="0.25">
      <c r="A110" s="35"/>
      <c r="B110" s="35"/>
      <c r="C110" s="36"/>
      <c r="D110" s="36"/>
      <c r="E110" s="36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  <c r="S110" s="36"/>
      <c r="T110" s="36"/>
      <c r="U110" s="35"/>
      <c r="V110" s="35"/>
      <c r="W110" s="35"/>
      <c r="X110" s="35"/>
    </row>
    <row r="111" spans="1:24" x14ac:dyDescent="0.25">
      <c r="A111" s="35"/>
      <c r="B111" s="35"/>
      <c r="C111" s="36"/>
      <c r="D111" s="36"/>
      <c r="E111" s="36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  <c r="S111" s="36"/>
      <c r="T111" s="36"/>
      <c r="U111" s="35"/>
      <c r="V111" s="35"/>
      <c r="W111" s="35"/>
      <c r="X111" s="35"/>
    </row>
    <row r="112" spans="1:24" x14ac:dyDescent="0.25">
      <c r="A112" s="35"/>
      <c r="B112" s="35"/>
      <c r="C112" s="36"/>
      <c r="D112" s="36"/>
      <c r="E112" s="36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  <c r="S112" s="36"/>
      <c r="T112" s="36"/>
      <c r="U112" s="35"/>
      <c r="V112" s="35"/>
      <c r="W112" s="35"/>
      <c r="X112" s="35"/>
    </row>
    <row r="113" spans="1:24" x14ac:dyDescent="0.25">
      <c r="A113" s="35"/>
      <c r="B113" s="35"/>
      <c r="C113" s="36"/>
      <c r="D113" s="36"/>
      <c r="E113" s="36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  <c r="S113" s="36"/>
      <c r="T113" s="36"/>
      <c r="U113" s="35"/>
      <c r="V113" s="35"/>
      <c r="W113" s="35"/>
      <c r="X113" s="35"/>
    </row>
    <row r="114" spans="1:24" x14ac:dyDescent="0.25">
      <c r="A114" s="35"/>
      <c r="B114" s="35"/>
      <c r="C114" s="36"/>
      <c r="D114" s="36"/>
      <c r="E114" s="36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  <c r="S114" s="36"/>
      <c r="T114" s="36"/>
      <c r="U114" s="35"/>
      <c r="V114" s="35"/>
      <c r="W114" s="35"/>
      <c r="X114" s="35"/>
    </row>
    <row r="115" spans="1:24" x14ac:dyDescent="0.25">
      <c r="A115" s="35"/>
      <c r="B115" s="35"/>
      <c r="C115" s="36"/>
      <c r="D115" s="36"/>
      <c r="E115" s="36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  <c r="S115" s="36"/>
      <c r="T115" s="36"/>
      <c r="U115" s="35"/>
      <c r="V115" s="35"/>
      <c r="W115" s="35"/>
      <c r="X115" s="35"/>
    </row>
    <row r="116" spans="1:24" x14ac:dyDescent="0.25">
      <c r="A116" s="35"/>
      <c r="B116" s="35"/>
      <c r="C116" s="36"/>
      <c r="D116" s="36"/>
      <c r="E116" s="36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  <c r="S116" s="36"/>
      <c r="T116" s="36"/>
      <c r="U116" s="35"/>
      <c r="V116" s="35"/>
      <c r="W116" s="35"/>
      <c r="X116" s="35"/>
    </row>
    <row r="117" spans="1:24" x14ac:dyDescent="0.25">
      <c r="A117" s="35"/>
      <c r="B117" s="35"/>
      <c r="C117" s="36"/>
      <c r="D117" s="36"/>
      <c r="E117" s="36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  <c r="S117" s="36"/>
      <c r="T117" s="36"/>
      <c r="U117" s="35"/>
      <c r="V117" s="35"/>
      <c r="W117" s="35"/>
      <c r="X117" s="35"/>
    </row>
    <row r="118" spans="1:24" x14ac:dyDescent="0.25">
      <c r="A118" s="35"/>
      <c r="B118" s="35"/>
      <c r="C118" s="36"/>
      <c r="D118" s="36"/>
      <c r="E118" s="36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  <c r="S118" s="36"/>
      <c r="T118" s="36"/>
      <c r="U118" s="35"/>
      <c r="V118" s="35"/>
      <c r="W118" s="35"/>
      <c r="X118" s="35"/>
    </row>
    <row r="119" spans="1:24" x14ac:dyDescent="0.25">
      <c r="A119" s="35"/>
      <c r="B119" s="35"/>
      <c r="C119" s="36"/>
      <c r="D119" s="36"/>
      <c r="E119" s="36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  <c r="S119" s="36"/>
      <c r="T119" s="36"/>
      <c r="U119" s="35"/>
      <c r="V119" s="35"/>
      <c r="W119" s="35"/>
      <c r="X119" s="35"/>
    </row>
    <row r="120" spans="1:24" x14ac:dyDescent="0.25">
      <c r="A120" s="35"/>
      <c r="B120" s="35"/>
      <c r="C120" s="36"/>
      <c r="D120" s="36"/>
      <c r="E120" s="36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  <c r="S120" s="36"/>
      <c r="T120" s="36"/>
      <c r="U120" s="35"/>
      <c r="V120" s="35"/>
      <c r="W120" s="35"/>
      <c r="X120" s="35"/>
    </row>
    <row r="121" spans="1:24" x14ac:dyDescent="0.25">
      <c r="A121" s="35"/>
      <c r="B121" s="35"/>
      <c r="C121" s="36"/>
      <c r="D121" s="36"/>
      <c r="E121" s="36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/>
      <c r="S121" s="36"/>
      <c r="T121" s="36"/>
      <c r="U121" s="35"/>
      <c r="V121" s="35"/>
      <c r="W121" s="35"/>
      <c r="X121" s="35"/>
    </row>
    <row r="122" spans="1:24" x14ac:dyDescent="0.25">
      <c r="A122" s="35"/>
      <c r="B122" s="35"/>
      <c r="C122" s="36"/>
      <c r="D122" s="36"/>
      <c r="E122" s="36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  <c r="S122" s="36"/>
      <c r="T122" s="36"/>
      <c r="U122" s="35"/>
      <c r="V122" s="35"/>
      <c r="W122" s="35"/>
      <c r="X122" s="35"/>
    </row>
    <row r="123" spans="1:24" x14ac:dyDescent="0.25">
      <c r="A123" s="35"/>
      <c r="B123" s="35"/>
      <c r="C123" s="36"/>
      <c r="D123" s="36"/>
      <c r="E123" s="36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6"/>
      <c r="S123" s="36"/>
      <c r="T123" s="36"/>
      <c r="U123" s="35"/>
      <c r="V123" s="35"/>
      <c r="W123" s="35"/>
      <c r="X123" s="35"/>
    </row>
    <row r="124" spans="1:24" x14ac:dyDescent="0.25">
      <c r="A124" s="35"/>
      <c r="B124" s="35"/>
      <c r="C124" s="36"/>
      <c r="D124" s="36"/>
      <c r="E124" s="36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6"/>
      <c r="S124" s="36"/>
      <c r="T124" s="36"/>
      <c r="U124" s="35"/>
      <c r="V124" s="35"/>
      <c r="W124" s="35"/>
      <c r="X124" s="35"/>
    </row>
    <row r="125" spans="1:24" x14ac:dyDescent="0.25">
      <c r="A125" s="35"/>
      <c r="B125" s="35"/>
      <c r="C125" s="36"/>
      <c r="D125" s="36"/>
      <c r="E125" s="36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  <c r="S125" s="36"/>
      <c r="T125" s="36"/>
      <c r="U125" s="35"/>
      <c r="V125" s="35"/>
      <c r="W125" s="35"/>
      <c r="X125" s="35"/>
    </row>
    <row r="126" spans="1:24" x14ac:dyDescent="0.25">
      <c r="A126" s="35"/>
      <c r="B126" s="35"/>
      <c r="C126" s="36"/>
      <c r="D126" s="36"/>
      <c r="E126" s="36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6"/>
      <c r="S126" s="36"/>
      <c r="T126" s="36"/>
      <c r="U126" s="35"/>
      <c r="V126" s="35"/>
      <c r="W126" s="35"/>
      <c r="X126" s="35"/>
    </row>
    <row r="127" spans="1:24" x14ac:dyDescent="0.25">
      <c r="A127" s="35"/>
      <c r="B127" s="35"/>
      <c r="C127" s="36"/>
      <c r="D127" s="36"/>
      <c r="E127" s="36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6"/>
      <c r="S127" s="36"/>
      <c r="T127" s="36"/>
      <c r="U127" s="35"/>
      <c r="V127" s="35"/>
      <c r="W127" s="35"/>
      <c r="X127" s="35"/>
    </row>
    <row r="128" spans="1:24" x14ac:dyDescent="0.25">
      <c r="A128" s="35"/>
      <c r="B128" s="35"/>
      <c r="C128" s="36"/>
      <c r="D128" s="36"/>
      <c r="E128" s="36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  <c r="S128" s="36"/>
      <c r="T128" s="36"/>
      <c r="U128" s="35"/>
      <c r="V128" s="35"/>
      <c r="W128" s="35"/>
      <c r="X128" s="35"/>
    </row>
    <row r="129" spans="1:24" x14ac:dyDescent="0.25">
      <c r="A129" s="35"/>
      <c r="B129" s="35"/>
      <c r="C129" s="36"/>
      <c r="D129" s="36"/>
      <c r="E129" s="36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6"/>
      <c r="S129" s="36"/>
      <c r="T129" s="36"/>
      <c r="U129" s="35"/>
      <c r="V129" s="35"/>
      <c r="W129" s="35"/>
      <c r="X129" s="35"/>
    </row>
    <row r="130" spans="1:24" x14ac:dyDescent="0.25">
      <c r="A130" s="35"/>
      <c r="B130" s="35"/>
      <c r="C130" s="36"/>
      <c r="D130" s="36"/>
      <c r="E130" s="36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6"/>
      <c r="S130" s="36"/>
      <c r="T130" s="36"/>
      <c r="U130" s="35"/>
      <c r="V130" s="35"/>
      <c r="W130" s="35"/>
      <c r="X130" s="35"/>
    </row>
    <row r="131" spans="1:24" x14ac:dyDescent="0.25">
      <c r="A131" s="35"/>
      <c r="B131" s="35"/>
      <c r="C131" s="36"/>
      <c r="D131" s="36"/>
      <c r="E131" s="36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6"/>
      <c r="S131" s="36"/>
      <c r="T131" s="36"/>
      <c r="U131" s="35"/>
      <c r="V131" s="35"/>
      <c r="W131" s="35"/>
      <c r="X131" s="35"/>
    </row>
    <row r="132" spans="1:24" x14ac:dyDescent="0.25">
      <c r="A132" s="35"/>
      <c r="B132" s="35"/>
      <c r="C132" s="36"/>
      <c r="D132" s="36"/>
      <c r="E132" s="36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6"/>
      <c r="S132" s="36"/>
      <c r="T132" s="36"/>
      <c r="U132" s="35"/>
      <c r="V132" s="35"/>
      <c r="W132" s="35"/>
      <c r="X132" s="35"/>
    </row>
    <row r="133" spans="1:24" x14ac:dyDescent="0.25">
      <c r="A133" s="35"/>
      <c r="B133" s="35"/>
      <c r="C133" s="36"/>
      <c r="D133" s="36"/>
      <c r="E133" s="36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/>
      <c r="S133" s="36"/>
      <c r="T133" s="36"/>
      <c r="U133" s="35"/>
      <c r="V133" s="35"/>
      <c r="W133" s="35"/>
      <c r="X133" s="35"/>
    </row>
    <row r="134" spans="1:24" x14ac:dyDescent="0.25">
      <c r="A134" s="35"/>
      <c r="B134" s="35"/>
      <c r="C134" s="36"/>
      <c r="D134" s="36"/>
      <c r="E134" s="36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6"/>
      <c r="S134" s="36"/>
      <c r="T134" s="36"/>
      <c r="U134" s="35"/>
      <c r="V134" s="35"/>
      <c r="W134" s="35"/>
      <c r="X134" s="35"/>
    </row>
    <row r="135" spans="1:24" x14ac:dyDescent="0.25">
      <c r="A135" s="35"/>
      <c r="B135" s="35"/>
      <c r="C135" s="36"/>
      <c r="D135" s="36"/>
      <c r="E135" s="36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6"/>
      <c r="S135" s="36"/>
      <c r="T135" s="36"/>
      <c r="U135" s="35"/>
      <c r="V135" s="35"/>
      <c r="W135" s="35"/>
      <c r="X135" s="35"/>
    </row>
    <row r="136" spans="1:24" x14ac:dyDescent="0.25">
      <c r="A136" s="35"/>
      <c r="B136" s="35"/>
      <c r="C136" s="36"/>
      <c r="D136" s="36"/>
      <c r="E136" s="36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6"/>
      <c r="S136" s="36"/>
      <c r="T136" s="36"/>
      <c r="U136" s="35"/>
      <c r="V136" s="35"/>
      <c r="W136" s="35"/>
      <c r="X136" s="35"/>
    </row>
    <row r="137" spans="1:24" x14ac:dyDescent="0.25">
      <c r="A137" s="35"/>
      <c r="B137" s="35"/>
      <c r="C137" s="36"/>
      <c r="D137" s="36"/>
      <c r="E137" s="36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6"/>
      <c r="S137" s="36"/>
      <c r="T137" s="36"/>
      <c r="U137" s="35"/>
      <c r="V137" s="35"/>
      <c r="W137" s="35"/>
      <c r="X137" s="35"/>
    </row>
    <row r="138" spans="1:24" x14ac:dyDescent="0.25">
      <c r="A138" s="35"/>
      <c r="B138" s="35"/>
      <c r="C138" s="36"/>
      <c r="D138" s="36"/>
      <c r="E138" s="36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6"/>
      <c r="S138" s="36"/>
      <c r="T138" s="36"/>
      <c r="U138" s="35"/>
      <c r="V138" s="35"/>
      <c r="W138" s="35"/>
      <c r="X138" s="35"/>
    </row>
    <row r="139" spans="1:24" x14ac:dyDescent="0.25">
      <c r="A139" s="35"/>
      <c r="B139" s="35"/>
      <c r="C139" s="36"/>
      <c r="D139" s="36"/>
      <c r="E139" s="36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6"/>
      <c r="S139" s="36"/>
      <c r="T139" s="36"/>
      <c r="U139" s="35"/>
      <c r="V139" s="35"/>
      <c r="W139" s="35"/>
      <c r="X139" s="35"/>
    </row>
    <row r="140" spans="1:24" x14ac:dyDescent="0.25">
      <c r="A140" s="35"/>
      <c r="B140" s="35"/>
      <c r="C140" s="36"/>
      <c r="D140" s="36"/>
      <c r="E140" s="36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6"/>
      <c r="S140" s="36"/>
      <c r="T140" s="36"/>
      <c r="U140" s="35"/>
      <c r="V140" s="35"/>
      <c r="W140" s="35"/>
      <c r="X140" s="35"/>
    </row>
    <row r="141" spans="1:24" x14ac:dyDescent="0.25">
      <c r="A141" s="35"/>
      <c r="B141" s="35"/>
      <c r="C141" s="36"/>
      <c r="D141" s="36"/>
      <c r="E141" s="36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6"/>
      <c r="S141" s="36"/>
      <c r="T141" s="36"/>
      <c r="U141" s="35"/>
      <c r="V141" s="35"/>
      <c r="W141" s="35"/>
      <c r="X141" s="35"/>
    </row>
    <row r="142" spans="1:24" x14ac:dyDescent="0.25">
      <c r="A142" s="35"/>
      <c r="B142" s="35"/>
      <c r="C142" s="36"/>
      <c r="D142" s="36"/>
      <c r="E142" s="36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6"/>
      <c r="S142" s="36"/>
      <c r="T142" s="36"/>
      <c r="U142" s="35"/>
      <c r="V142" s="35"/>
      <c r="W142" s="35"/>
      <c r="X142" s="35"/>
    </row>
    <row r="143" spans="1:24" x14ac:dyDescent="0.25">
      <c r="A143" s="35"/>
      <c r="B143" s="35"/>
      <c r="C143" s="36"/>
      <c r="D143" s="36"/>
      <c r="E143" s="36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6"/>
      <c r="S143" s="36"/>
      <c r="T143" s="36"/>
      <c r="U143" s="35"/>
      <c r="V143" s="35"/>
      <c r="W143" s="35"/>
      <c r="X143" s="35"/>
    </row>
    <row r="144" spans="1:24" x14ac:dyDescent="0.25">
      <c r="A144" s="35"/>
      <c r="B144" s="35"/>
      <c r="C144" s="36"/>
      <c r="D144" s="36"/>
      <c r="E144" s="36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6"/>
      <c r="S144" s="36"/>
      <c r="T144" s="36"/>
      <c r="U144" s="35"/>
      <c r="V144" s="35"/>
      <c r="W144" s="35"/>
      <c r="X144" s="35"/>
    </row>
    <row r="145" spans="1:24" x14ac:dyDescent="0.25">
      <c r="A145" s="35"/>
      <c r="B145" s="35"/>
      <c r="C145" s="36"/>
      <c r="D145" s="36"/>
      <c r="E145" s="36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6"/>
      <c r="S145" s="36"/>
      <c r="T145" s="36"/>
      <c r="U145" s="35"/>
      <c r="V145" s="35"/>
      <c r="W145" s="35"/>
      <c r="X145" s="35"/>
    </row>
    <row r="146" spans="1:24" x14ac:dyDescent="0.25">
      <c r="A146" s="35"/>
      <c r="B146" s="35"/>
      <c r="C146" s="36"/>
      <c r="D146" s="36"/>
      <c r="E146" s="36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6"/>
      <c r="S146" s="36"/>
      <c r="T146" s="36"/>
      <c r="U146" s="35"/>
      <c r="V146" s="35"/>
      <c r="W146" s="35"/>
      <c r="X146" s="35"/>
    </row>
    <row r="147" spans="1:24" x14ac:dyDescent="0.25">
      <c r="A147" s="35"/>
      <c r="B147" s="35"/>
      <c r="C147" s="36"/>
      <c r="D147" s="36"/>
      <c r="E147" s="36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6"/>
      <c r="S147" s="36"/>
      <c r="T147" s="36"/>
      <c r="U147" s="35"/>
      <c r="V147" s="35"/>
      <c r="W147" s="35"/>
      <c r="X147" s="35"/>
    </row>
    <row r="148" spans="1:24" x14ac:dyDescent="0.25">
      <c r="A148" s="35"/>
      <c r="B148" s="35"/>
      <c r="C148" s="36"/>
      <c r="D148" s="36"/>
      <c r="E148" s="36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6"/>
      <c r="S148" s="36"/>
      <c r="T148" s="36"/>
      <c r="U148" s="35"/>
      <c r="V148" s="35"/>
      <c r="W148" s="35"/>
      <c r="X148" s="35"/>
    </row>
    <row r="149" spans="1:24" x14ac:dyDescent="0.25">
      <c r="A149" s="35"/>
      <c r="B149" s="35"/>
      <c r="C149" s="36"/>
      <c r="D149" s="36"/>
      <c r="E149" s="36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6"/>
      <c r="S149" s="36"/>
      <c r="T149" s="36"/>
      <c r="U149" s="35"/>
      <c r="V149" s="35"/>
      <c r="W149" s="35"/>
      <c r="X149" s="35"/>
    </row>
    <row r="150" spans="1:24" x14ac:dyDescent="0.25">
      <c r="A150" s="35"/>
      <c r="B150" s="35"/>
      <c r="C150" s="36"/>
      <c r="D150" s="36"/>
      <c r="E150" s="36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6"/>
      <c r="S150" s="36"/>
      <c r="T150" s="36"/>
      <c r="U150" s="35"/>
      <c r="V150" s="35"/>
      <c r="W150" s="35"/>
      <c r="X150" s="35"/>
    </row>
    <row r="151" spans="1:24" x14ac:dyDescent="0.25">
      <c r="A151" s="35"/>
      <c r="B151" s="35"/>
      <c r="C151" s="36"/>
      <c r="D151" s="36"/>
      <c r="E151" s="36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6"/>
      <c r="S151" s="36"/>
      <c r="T151" s="36"/>
      <c r="U151" s="35"/>
      <c r="V151" s="35"/>
      <c r="W151" s="35"/>
      <c r="X151" s="35"/>
    </row>
    <row r="152" spans="1:24" x14ac:dyDescent="0.25">
      <c r="A152" s="35"/>
      <c r="B152" s="35"/>
      <c r="C152" s="36"/>
      <c r="D152" s="36"/>
      <c r="E152" s="36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6"/>
      <c r="S152" s="36"/>
      <c r="T152" s="36"/>
      <c r="U152" s="35"/>
      <c r="V152" s="35"/>
      <c r="W152" s="35"/>
      <c r="X152" s="35"/>
    </row>
    <row r="153" spans="1:24" x14ac:dyDescent="0.25">
      <c r="A153" s="35"/>
      <c r="B153" s="35"/>
      <c r="C153" s="36"/>
      <c r="D153" s="36"/>
      <c r="E153" s="3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6"/>
      <c r="S153" s="36"/>
      <c r="T153" s="36"/>
      <c r="U153" s="35"/>
      <c r="V153" s="35"/>
      <c r="W153" s="35"/>
      <c r="X153" s="35"/>
    </row>
    <row r="154" spans="1:24" x14ac:dyDescent="0.25">
      <c r="A154" s="35"/>
      <c r="B154" s="35"/>
      <c r="C154" s="36"/>
      <c r="D154" s="36"/>
      <c r="E154" s="36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6"/>
      <c r="S154" s="36"/>
      <c r="T154" s="36"/>
      <c r="U154" s="35"/>
      <c r="V154" s="35"/>
      <c r="W154" s="35"/>
      <c r="X154" s="35"/>
    </row>
    <row r="155" spans="1:24" x14ac:dyDescent="0.25">
      <c r="A155" s="35"/>
      <c r="B155" s="35"/>
      <c r="C155" s="36"/>
      <c r="D155" s="36"/>
      <c r="E155" s="36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6"/>
      <c r="S155" s="36"/>
      <c r="T155" s="36"/>
      <c r="U155" s="35"/>
      <c r="V155" s="35"/>
      <c r="W155" s="35"/>
      <c r="X155" s="35"/>
    </row>
    <row r="156" spans="1:24" x14ac:dyDescent="0.25">
      <c r="A156" s="35"/>
      <c r="B156" s="35"/>
      <c r="C156" s="36"/>
      <c r="D156" s="36"/>
      <c r="E156" s="36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6"/>
      <c r="S156" s="36"/>
      <c r="T156" s="36"/>
      <c r="U156" s="35"/>
      <c r="V156" s="35"/>
      <c r="W156" s="35"/>
      <c r="X156" s="35"/>
    </row>
    <row r="157" spans="1:24" x14ac:dyDescent="0.25">
      <c r="A157" s="35"/>
      <c r="B157" s="35"/>
      <c r="C157" s="36"/>
      <c r="D157" s="36"/>
      <c r="E157" s="36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6"/>
      <c r="S157" s="36"/>
      <c r="T157" s="36"/>
      <c r="U157" s="35"/>
      <c r="V157" s="35"/>
      <c r="W157" s="35"/>
      <c r="X157" s="35"/>
    </row>
    <row r="158" spans="1:24" x14ac:dyDescent="0.25">
      <c r="A158" s="35"/>
      <c r="B158" s="35"/>
      <c r="C158" s="36"/>
      <c r="D158" s="36"/>
      <c r="E158" s="36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6"/>
      <c r="S158" s="36"/>
      <c r="T158" s="36"/>
      <c r="U158" s="35"/>
      <c r="V158" s="35"/>
      <c r="W158" s="35"/>
      <c r="X158" s="35"/>
    </row>
    <row r="159" spans="1:24" x14ac:dyDescent="0.25">
      <c r="A159" s="35"/>
      <c r="B159" s="35"/>
      <c r="C159" s="36"/>
      <c r="D159" s="36"/>
      <c r="E159" s="36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6"/>
      <c r="S159" s="36"/>
      <c r="T159" s="36"/>
      <c r="U159" s="35"/>
      <c r="V159" s="35"/>
      <c r="W159" s="35"/>
      <c r="X159" s="35"/>
    </row>
    <row r="160" spans="1:24" x14ac:dyDescent="0.25">
      <c r="A160" s="35"/>
      <c r="B160" s="35"/>
      <c r="C160" s="36"/>
      <c r="D160" s="36"/>
      <c r="E160" s="36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6"/>
      <c r="S160" s="36"/>
      <c r="T160" s="36"/>
      <c r="U160" s="35"/>
      <c r="V160" s="35"/>
      <c r="W160" s="35"/>
      <c r="X160" s="35"/>
    </row>
    <row r="161" spans="1:24" x14ac:dyDescent="0.25">
      <c r="A161" s="35"/>
      <c r="B161" s="35"/>
      <c r="C161" s="36"/>
      <c r="D161" s="36"/>
      <c r="E161" s="36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6"/>
      <c r="S161" s="36"/>
      <c r="T161" s="36"/>
      <c r="U161" s="35"/>
      <c r="V161" s="35"/>
      <c r="W161" s="35"/>
      <c r="X161" s="35"/>
    </row>
    <row r="162" spans="1:24" x14ac:dyDescent="0.25">
      <c r="A162" s="35"/>
      <c r="B162" s="35"/>
      <c r="C162" s="36"/>
      <c r="D162" s="36"/>
      <c r="E162" s="36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6"/>
      <c r="S162" s="36"/>
      <c r="T162" s="36"/>
      <c r="U162" s="35"/>
      <c r="V162" s="35"/>
      <c r="W162" s="35"/>
      <c r="X162" s="35"/>
    </row>
    <row r="163" spans="1:24" x14ac:dyDescent="0.25">
      <c r="A163" s="35"/>
      <c r="B163" s="35"/>
      <c r="C163" s="36"/>
      <c r="D163" s="36"/>
      <c r="E163" s="36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6"/>
      <c r="S163" s="36"/>
      <c r="T163" s="36"/>
      <c r="U163" s="35"/>
      <c r="V163" s="35"/>
      <c r="W163" s="35"/>
      <c r="X163" s="35"/>
    </row>
    <row r="164" spans="1:24" x14ac:dyDescent="0.25">
      <c r="A164" s="35"/>
      <c r="B164" s="35"/>
      <c r="C164" s="36"/>
      <c r="D164" s="36"/>
      <c r="E164" s="36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6"/>
      <c r="S164" s="36"/>
      <c r="T164" s="36"/>
      <c r="U164" s="35"/>
      <c r="V164" s="35"/>
      <c r="W164" s="35"/>
      <c r="X164" s="35"/>
    </row>
    <row r="165" spans="1:24" x14ac:dyDescent="0.25">
      <c r="A165" s="35"/>
      <c r="B165" s="35"/>
      <c r="C165" s="36"/>
      <c r="D165" s="36"/>
      <c r="E165" s="36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6"/>
      <c r="S165" s="36"/>
      <c r="T165" s="36"/>
      <c r="U165" s="35"/>
      <c r="V165" s="35"/>
      <c r="W165" s="35"/>
      <c r="X165" s="35"/>
    </row>
    <row r="166" spans="1:24" x14ac:dyDescent="0.25">
      <c r="A166" s="35"/>
      <c r="B166" s="35"/>
      <c r="C166" s="36"/>
      <c r="D166" s="36"/>
      <c r="E166" s="36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6"/>
      <c r="S166" s="36"/>
      <c r="T166" s="36"/>
      <c r="U166" s="35"/>
      <c r="V166" s="35"/>
      <c r="W166" s="35"/>
      <c r="X166" s="35"/>
    </row>
    <row r="167" spans="1:24" x14ac:dyDescent="0.25">
      <c r="A167" s="35"/>
      <c r="B167" s="35"/>
      <c r="C167" s="36"/>
      <c r="D167" s="36"/>
      <c r="E167" s="36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6"/>
      <c r="S167" s="36"/>
      <c r="T167" s="36"/>
      <c r="U167" s="35"/>
      <c r="V167" s="35"/>
      <c r="W167" s="35"/>
      <c r="X167" s="35"/>
    </row>
    <row r="168" spans="1:24" x14ac:dyDescent="0.25">
      <c r="A168" s="35"/>
      <c r="B168" s="35"/>
      <c r="C168" s="36"/>
      <c r="D168" s="36"/>
      <c r="E168" s="36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6"/>
      <c r="S168" s="36"/>
      <c r="T168" s="36"/>
      <c r="U168" s="35"/>
      <c r="V168" s="35"/>
      <c r="W168" s="35"/>
      <c r="X168" s="35"/>
    </row>
    <row r="169" spans="1:24" x14ac:dyDescent="0.25">
      <c r="A169" s="35"/>
      <c r="B169" s="35"/>
      <c r="C169" s="36"/>
      <c r="D169" s="36"/>
      <c r="E169" s="36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6"/>
      <c r="S169" s="36"/>
      <c r="T169" s="36"/>
      <c r="U169" s="35"/>
      <c r="V169" s="35"/>
      <c r="W169" s="35"/>
      <c r="X169" s="35"/>
    </row>
    <row r="170" spans="1:24" x14ac:dyDescent="0.25">
      <c r="A170" s="35"/>
      <c r="B170" s="35"/>
      <c r="C170" s="36"/>
      <c r="D170" s="36"/>
      <c r="E170" s="36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6"/>
      <c r="S170" s="36"/>
      <c r="T170" s="36"/>
      <c r="U170" s="35"/>
      <c r="V170" s="35"/>
      <c r="W170" s="35"/>
      <c r="X170" s="35"/>
    </row>
    <row r="171" spans="1:24" x14ac:dyDescent="0.25">
      <c r="A171" s="35"/>
      <c r="B171" s="35"/>
      <c r="C171" s="36"/>
      <c r="D171" s="36"/>
      <c r="E171" s="36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6"/>
      <c r="S171" s="36"/>
      <c r="T171" s="36"/>
      <c r="U171" s="35"/>
      <c r="V171" s="35"/>
      <c r="W171" s="35"/>
      <c r="X171" s="35"/>
    </row>
    <row r="172" spans="1:24" x14ac:dyDescent="0.25">
      <c r="A172" s="35"/>
      <c r="B172" s="35"/>
      <c r="C172" s="36"/>
      <c r="D172" s="36"/>
      <c r="E172" s="36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6"/>
      <c r="S172" s="36"/>
      <c r="T172" s="36"/>
      <c r="U172" s="35"/>
      <c r="V172" s="35"/>
      <c r="W172" s="35"/>
      <c r="X172" s="35"/>
    </row>
    <row r="173" spans="1:24" x14ac:dyDescent="0.25">
      <c r="A173" s="35"/>
      <c r="B173" s="35"/>
      <c r="C173" s="36"/>
      <c r="D173" s="36"/>
      <c r="E173" s="36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6"/>
      <c r="S173" s="36"/>
      <c r="T173" s="36"/>
      <c r="U173" s="35"/>
      <c r="V173" s="35"/>
      <c r="W173" s="35"/>
      <c r="X173" s="35"/>
    </row>
    <row r="174" spans="1:24" x14ac:dyDescent="0.25">
      <c r="A174" s="35"/>
      <c r="B174" s="35"/>
      <c r="C174" s="36"/>
      <c r="D174" s="36"/>
      <c r="E174" s="36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6"/>
      <c r="S174" s="36"/>
      <c r="T174" s="36"/>
      <c r="U174" s="35"/>
      <c r="V174" s="35"/>
      <c r="W174" s="35"/>
      <c r="X174" s="35"/>
    </row>
    <row r="175" spans="1:24" x14ac:dyDescent="0.25">
      <c r="A175" s="35"/>
      <c r="B175" s="35"/>
      <c r="C175" s="36"/>
      <c r="D175" s="36"/>
      <c r="E175" s="36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6"/>
      <c r="S175" s="36"/>
      <c r="T175" s="36"/>
      <c r="U175" s="35"/>
      <c r="V175" s="35"/>
      <c r="W175" s="35"/>
      <c r="X175" s="35"/>
    </row>
    <row r="176" spans="1:24" x14ac:dyDescent="0.25">
      <c r="A176" s="35"/>
      <c r="B176" s="35"/>
      <c r="C176" s="36"/>
      <c r="D176" s="36"/>
      <c r="E176" s="36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6"/>
      <c r="S176" s="36"/>
      <c r="T176" s="36"/>
      <c r="U176" s="35"/>
      <c r="V176" s="35"/>
      <c r="W176" s="35"/>
      <c r="X176" s="35"/>
    </row>
    <row r="177" spans="1:24" x14ac:dyDescent="0.25">
      <c r="A177" s="35"/>
      <c r="B177" s="35"/>
      <c r="C177" s="36"/>
      <c r="D177" s="36"/>
      <c r="E177" s="36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6"/>
      <c r="S177" s="36"/>
      <c r="T177" s="36"/>
      <c r="U177" s="35"/>
      <c r="V177" s="35"/>
      <c r="W177" s="35"/>
      <c r="X177" s="35"/>
    </row>
    <row r="178" spans="1:24" x14ac:dyDescent="0.25">
      <c r="A178" s="35"/>
      <c r="B178" s="35"/>
      <c r="C178" s="36"/>
      <c r="D178" s="36"/>
      <c r="E178" s="36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6"/>
      <c r="S178" s="36"/>
      <c r="T178" s="36"/>
      <c r="U178" s="35"/>
      <c r="V178" s="35"/>
      <c r="W178" s="35"/>
      <c r="X178" s="35"/>
    </row>
    <row r="179" spans="1:24" x14ac:dyDescent="0.25">
      <c r="A179" s="35"/>
      <c r="B179" s="35"/>
      <c r="C179" s="36"/>
      <c r="D179" s="36"/>
      <c r="E179" s="36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6"/>
      <c r="S179" s="36"/>
      <c r="T179" s="36"/>
      <c r="U179" s="35"/>
      <c r="V179" s="35"/>
      <c r="W179" s="35"/>
      <c r="X179" s="35"/>
    </row>
    <row r="180" spans="1:24" x14ac:dyDescent="0.25">
      <c r="A180" s="35"/>
      <c r="B180" s="35"/>
      <c r="C180" s="36"/>
      <c r="D180" s="36"/>
      <c r="E180" s="36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6"/>
      <c r="S180" s="36"/>
      <c r="T180" s="36"/>
      <c r="U180" s="35"/>
      <c r="V180" s="35"/>
      <c r="W180" s="35"/>
      <c r="X180" s="35"/>
    </row>
    <row r="181" spans="1:24" x14ac:dyDescent="0.25">
      <c r="A181" s="35"/>
      <c r="B181" s="35"/>
      <c r="C181" s="36"/>
      <c r="D181" s="36"/>
      <c r="E181" s="36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6"/>
      <c r="S181" s="36"/>
      <c r="T181" s="36"/>
      <c r="U181" s="35"/>
      <c r="V181" s="35"/>
      <c r="W181" s="35"/>
      <c r="X181" s="35"/>
    </row>
    <row r="182" spans="1:24" x14ac:dyDescent="0.25">
      <c r="A182" s="35"/>
      <c r="B182" s="35"/>
      <c r="C182" s="36"/>
      <c r="D182" s="36"/>
      <c r="E182" s="36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6"/>
      <c r="S182" s="36"/>
      <c r="T182" s="36"/>
      <c r="U182" s="35"/>
      <c r="V182" s="35"/>
      <c r="W182" s="35"/>
      <c r="X182" s="35"/>
    </row>
    <row r="183" spans="1:24" x14ac:dyDescent="0.25">
      <c r="A183" s="35"/>
      <c r="B183" s="35"/>
      <c r="C183" s="36"/>
      <c r="D183" s="36"/>
      <c r="E183" s="36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6"/>
      <c r="S183" s="36"/>
      <c r="T183" s="36"/>
      <c r="U183" s="35"/>
      <c r="V183" s="35"/>
      <c r="W183" s="35"/>
      <c r="X183" s="35"/>
    </row>
    <row r="184" spans="1:24" x14ac:dyDescent="0.25">
      <c r="A184" s="35"/>
      <c r="B184" s="35"/>
      <c r="C184" s="36"/>
      <c r="D184" s="36"/>
      <c r="E184" s="36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6"/>
      <c r="S184" s="36"/>
      <c r="T184" s="36"/>
      <c r="U184" s="35"/>
      <c r="V184" s="35"/>
      <c r="W184" s="35"/>
      <c r="X184" s="35"/>
    </row>
    <row r="185" spans="1:24" x14ac:dyDescent="0.25">
      <c r="A185" s="35"/>
      <c r="B185" s="35"/>
      <c r="C185" s="36"/>
      <c r="D185" s="36"/>
      <c r="E185" s="36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6"/>
      <c r="S185" s="36"/>
      <c r="T185" s="36"/>
      <c r="U185" s="35"/>
      <c r="V185" s="35"/>
      <c r="W185" s="35"/>
      <c r="X185" s="35"/>
    </row>
    <row r="186" spans="1:24" x14ac:dyDescent="0.25">
      <c r="A186" s="35"/>
      <c r="B186" s="35"/>
      <c r="C186" s="36"/>
      <c r="D186" s="36"/>
      <c r="E186" s="36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6"/>
      <c r="S186" s="36"/>
      <c r="T186" s="36"/>
      <c r="U186" s="35"/>
      <c r="V186" s="35"/>
      <c r="W186" s="35"/>
      <c r="X186" s="35"/>
    </row>
  </sheetData>
  <mergeCells count="107"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tabSelected="1" topLeftCell="B1" zoomScaleNormal="100" workbookViewId="0">
      <selection activeCell="AQ14" sqref="AQ14"/>
    </sheetView>
  </sheetViews>
  <sheetFormatPr defaultRowHeight="12.75" x14ac:dyDescent="0.2"/>
  <cols>
    <col min="1" max="1" width="4.28515625" style="151" customWidth="1"/>
    <col min="2" max="2" width="3" style="151" customWidth="1"/>
    <col min="3" max="3" width="18.140625" style="151" customWidth="1"/>
    <col min="4" max="30" width="2.5703125" style="151" customWidth="1"/>
    <col min="31" max="31" width="5.42578125" style="151" customWidth="1"/>
    <col min="32" max="32" width="6.28515625" style="151" customWidth="1"/>
    <col min="33" max="33" width="5.42578125" style="151" customWidth="1"/>
    <col min="34" max="34" width="7.140625" style="151" customWidth="1"/>
    <col min="35" max="35" width="3.7109375" style="151" customWidth="1"/>
    <col min="36" max="36" width="4" style="151" customWidth="1"/>
    <col min="37" max="37" width="4.5703125" style="150" customWidth="1"/>
    <col min="38" max="38" width="4.42578125" style="150" customWidth="1"/>
    <col min="39" max="39" width="8.42578125" style="151" customWidth="1"/>
    <col min="40" max="40" width="4.42578125" style="151" customWidth="1"/>
    <col min="41" max="41" width="6.28515625" style="151" customWidth="1"/>
    <col min="42" max="16384" width="9.140625" style="151"/>
  </cols>
  <sheetData>
    <row r="1" spans="1:43" ht="15" x14ac:dyDescent="0.25">
      <c r="A1" s="149"/>
      <c r="B1" s="149"/>
      <c r="C1" s="149"/>
      <c r="D1" s="149"/>
      <c r="E1" s="149"/>
      <c r="F1" s="149"/>
      <c r="G1" s="149"/>
      <c r="H1" s="149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2" t="s">
        <v>16</v>
      </c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114"/>
      <c r="AH1" s="114"/>
      <c r="AI1" s="149"/>
      <c r="AJ1" s="149"/>
      <c r="AM1" s="149"/>
      <c r="AN1" s="149"/>
      <c r="AO1" s="149"/>
    </row>
    <row r="2" spans="1:43" ht="16.5" customHeight="1" x14ac:dyDescent="0.25">
      <c r="A2" s="149"/>
      <c r="B2" s="152"/>
      <c r="C2" s="152"/>
      <c r="D2" s="152"/>
      <c r="E2" s="152"/>
      <c r="F2" s="152"/>
      <c r="G2" s="152"/>
      <c r="H2" s="152"/>
      <c r="I2" s="24"/>
      <c r="J2" s="201"/>
      <c r="K2" s="201"/>
      <c r="L2" s="201"/>
      <c r="M2" s="201"/>
      <c r="N2" s="201"/>
      <c r="O2" s="203"/>
      <c r="P2" s="201"/>
      <c r="Q2" s="201"/>
      <c r="R2" s="203"/>
      <c r="S2" s="201"/>
      <c r="T2" s="201"/>
      <c r="U2" s="202" t="s">
        <v>31</v>
      </c>
      <c r="V2" s="203"/>
      <c r="W2" s="203"/>
      <c r="X2" s="203"/>
      <c r="Y2" s="201"/>
      <c r="Z2" s="201"/>
      <c r="AA2" s="204"/>
      <c r="AB2" s="201"/>
      <c r="AC2" s="201"/>
      <c r="AD2" s="204"/>
      <c r="AE2" s="203"/>
      <c r="AF2" s="24"/>
      <c r="AG2" s="68"/>
      <c r="AH2" s="68"/>
      <c r="AI2" s="152"/>
      <c r="AJ2" s="152"/>
      <c r="AM2" s="152"/>
      <c r="AN2" s="152"/>
      <c r="AO2" s="149"/>
    </row>
    <row r="3" spans="1:43" ht="13.5" customHeight="1" x14ac:dyDescent="0.25">
      <c r="A3" s="149"/>
      <c r="B3" s="152"/>
      <c r="C3" s="152"/>
      <c r="D3" s="152"/>
      <c r="E3" s="152"/>
      <c r="F3" s="152"/>
      <c r="G3" s="152"/>
      <c r="H3" s="152"/>
      <c r="I3" s="24"/>
      <c r="J3" s="24"/>
      <c r="K3" s="24"/>
      <c r="L3" s="24"/>
      <c r="M3" s="201"/>
      <c r="N3" s="201"/>
      <c r="O3" s="203"/>
      <c r="P3" s="201"/>
      <c r="Q3" s="201"/>
      <c r="R3" s="203"/>
      <c r="S3" s="201"/>
      <c r="T3" s="201"/>
      <c r="U3" s="202" t="s">
        <v>29</v>
      </c>
      <c r="V3" s="203"/>
      <c r="W3" s="203"/>
      <c r="X3" s="203"/>
      <c r="Y3" s="24"/>
      <c r="Z3" s="24"/>
      <c r="AA3" s="24"/>
      <c r="AB3" s="24"/>
      <c r="AC3" s="24"/>
      <c r="AD3" s="24"/>
      <c r="AE3" s="24"/>
      <c r="AF3" s="24"/>
      <c r="AG3" s="203"/>
      <c r="AH3" s="203"/>
      <c r="AI3" s="152"/>
      <c r="AJ3" s="152"/>
      <c r="AM3" s="152"/>
      <c r="AN3" s="152"/>
      <c r="AO3" s="149"/>
    </row>
    <row r="4" spans="1:43" ht="12.75" customHeight="1" x14ac:dyDescent="0.25">
      <c r="A4" s="149"/>
      <c r="B4" s="152"/>
      <c r="C4" s="152"/>
      <c r="D4" s="152"/>
      <c r="E4" s="152"/>
      <c r="F4" s="152"/>
      <c r="G4" s="152"/>
      <c r="H4" s="152"/>
      <c r="I4" s="24"/>
      <c r="J4" s="24"/>
      <c r="K4" s="24"/>
      <c r="L4" s="24"/>
      <c r="M4" s="201"/>
      <c r="N4" s="201"/>
      <c r="O4" s="203"/>
      <c r="P4" s="201"/>
      <c r="Q4" s="201"/>
      <c r="R4" s="203"/>
      <c r="S4" s="201"/>
      <c r="T4" s="201"/>
      <c r="U4" s="202" t="s">
        <v>32</v>
      </c>
      <c r="V4" s="203"/>
      <c r="W4" s="203"/>
      <c r="X4" s="203"/>
      <c r="Y4" s="24"/>
      <c r="Z4" s="24"/>
      <c r="AA4" s="24"/>
      <c r="AB4" s="24"/>
      <c r="AC4" s="24"/>
      <c r="AD4" s="24"/>
      <c r="AE4" s="24"/>
      <c r="AF4" s="24"/>
      <c r="AG4" s="203"/>
      <c r="AH4" s="203"/>
      <c r="AI4" s="152"/>
      <c r="AJ4" s="152"/>
      <c r="AM4" s="152"/>
      <c r="AN4" s="152"/>
      <c r="AO4" s="149"/>
    </row>
    <row r="5" spans="1:43" ht="14.25" customHeight="1" x14ac:dyDescent="0.2">
      <c r="A5" s="149"/>
      <c r="B5" s="152"/>
      <c r="C5" s="152"/>
      <c r="D5" s="152"/>
      <c r="E5" s="152"/>
      <c r="F5" s="152"/>
      <c r="G5" s="152"/>
      <c r="H5" s="152"/>
      <c r="I5" s="200"/>
      <c r="J5" s="199"/>
      <c r="K5" s="199"/>
      <c r="L5" s="197"/>
      <c r="M5" s="199"/>
      <c r="N5" s="199"/>
      <c r="O5" s="200"/>
      <c r="P5" s="200"/>
      <c r="Q5" s="200"/>
      <c r="R5" s="197"/>
      <c r="S5" s="199"/>
      <c r="T5" s="199"/>
      <c r="U5" s="197" t="s">
        <v>33</v>
      </c>
      <c r="V5" s="197"/>
      <c r="W5" s="197"/>
      <c r="X5" s="197"/>
      <c r="Y5" s="200"/>
      <c r="Z5" s="200"/>
      <c r="AA5" s="200"/>
      <c r="AB5" s="200"/>
      <c r="AC5" s="200"/>
      <c r="AD5" s="200"/>
      <c r="AE5" s="198"/>
      <c r="AF5" s="200"/>
      <c r="AG5" s="152"/>
      <c r="AH5" s="152"/>
      <c r="AI5" s="152"/>
      <c r="AJ5" s="152"/>
      <c r="AM5" s="152"/>
      <c r="AN5" s="152"/>
      <c r="AO5" s="149"/>
    </row>
    <row r="6" spans="1:43" ht="21" customHeight="1" thickBo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4"/>
      <c r="N6" s="154"/>
      <c r="O6" s="156"/>
      <c r="P6" s="154"/>
      <c r="Q6" s="154"/>
      <c r="R6" s="157"/>
      <c r="S6" s="154"/>
      <c r="T6" s="154"/>
      <c r="U6" s="157" t="s">
        <v>57</v>
      </c>
      <c r="V6" s="157"/>
      <c r="W6" s="157"/>
      <c r="X6" s="157"/>
      <c r="Y6" s="155"/>
      <c r="Z6" s="155"/>
      <c r="AA6" s="155"/>
      <c r="AB6" s="155"/>
      <c r="AC6" s="155"/>
      <c r="AD6" s="155"/>
      <c r="AE6" s="155"/>
      <c r="AF6" s="155"/>
      <c r="AG6" s="156"/>
      <c r="AH6" s="156"/>
      <c r="AI6" s="155"/>
      <c r="AJ6" s="155"/>
      <c r="AK6" s="158"/>
      <c r="AL6" s="158"/>
      <c r="AM6" s="155"/>
      <c r="AN6" s="155"/>
      <c r="AO6" s="154"/>
      <c r="AQ6" s="159"/>
    </row>
    <row r="7" spans="1:43" ht="19.5" customHeight="1" thickBot="1" x14ac:dyDescent="0.25">
      <c r="A7" s="154"/>
      <c r="B7" s="330" t="s">
        <v>55</v>
      </c>
      <c r="C7" s="331"/>
      <c r="D7" s="336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8"/>
      <c r="AE7" s="326" t="str">
        <f>Лист2!$AG$7</f>
        <v>г. Петропавловск</v>
      </c>
      <c r="AF7" s="327"/>
      <c r="AG7" s="327"/>
      <c r="AH7" s="327"/>
      <c r="AI7" s="327"/>
      <c r="AJ7" s="327"/>
      <c r="AK7" s="327"/>
      <c r="AL7" s="327"/>
      <c r="AM7" s="328"/>
      <c r="AN7" s="155"/>
      <c r="AO7" s="154"/>
    </row>
    <row r="8" spans="1:43" ht="15" customHeight="1" x14ac:dyDescent="0.2">
      <c r="A8" s="154"/>
      <c r="B8" s="332" t="s">
        <v>0</v>
      </c>
      <c r="C8" s="258" t="s">
        <v>1</v>
      </c>
      <c r="D8" s="319">
        <v>1</v>
      </c>
      <c r="E8" s="321"/>
      <c r="F8" s="322"/>
      <c r="G8" s="319">
        <v>2</v>
      </c>
      <c r="H8" s="321"/>
      <c r="I8" s="322"/>
      <c r="J8" s="319">
        <v>3</v>
      </c>
      <c r="K8" s="321"/>
      <c r="L8" s="322"/>
      <c r="M8" s="319">
        <v>4</v>
      </c>
      <c r="N8" s="321"/>
      <c r="O8" s="322"/>
      <c r="P8" s="319">
        <v>5</v>
      </c>
      <c r="Q8" s="321"/>
      <c r="R8" s="322"/>
      <c r="S8" s="319">
        <v>6</v>
      </c>
      <c r="T8" s="321"/>
      <c r="U8" s="322"/>
      <c r="V8" s="319">
        <v>7</v>
      </c>
      <c r="W8" s="321"/>
      <c r="X8" s="322"/>
      <c r="Y8" s="319">
        <v>8</v>
      </c>
      <c r="Z8" s="321"/>
      <c r="AA8" s="322"/>
      <c r="AB8" s="319">
        <v>9</v>
      </c>
      <c r="AC8" s="321"/>
      <c r="AD8" s="322"/>
      <c r="AE8" s="258" t="s">
        <v>58</v>
      </c>
      <c r="AF8" s="258" t="s">
        <v>59</v>
      </c>
      <c r="AG8" s="258" t="s">
        <v>60</v>
      </c>
      <c r="AH8" s="258" t="s">
        <v>28</v>
      </c>
      <c r="AI8" s="319" t="s">
        <v>15</v>
      </c>
      <c r="AJ8" s="322"/>
      <c r="AK8" s="319" t="s">
        <v>4</v>
      </c>
      <c r="AL8" s="322"/>
      <c r="AM8" s="258" t="s">
        <v>2</v>
      </c>
      <c r="AN8" s="155"/>
      <c r="AO8" s="154"/>
    </row>
    <row r="9" spans="1:43" ht="15" customHeight="1" x14ac:dyDescent="0.2">
      <c r="A9" s="154"/>
      <c r="B9" s="333"/>
      <c r="C9" s="259"/>
      <c r="D9" s="323"/>
      <c r="E9" s="324"/>
      <c r="F9" s="325"/>
      <c r="G9" s="323"/>
      <c r="H9" s="324"/>
      <c r="I9" s="325"/>
      <c r="J9" s="323"/>
      <c r="K9" s="324"/>
      <c r="L9" s="325"/>
      <c r="M9" s="323"/>
      <c r="N9" s="324"/>
      <c r="O9" s="325"/>
      <c r="P9" s="323"/>
      <c r="Q9" s="324"/>
      <c r="R9" s="325"/>
      <c r="S9" s="323"/>
      <c r="T9" s="324"/>
      <c r="U9" s="325"/>
      <c r="V9" s="323"/>
      <c r="W9" s="324"/>
      <c r="X9" s="325"/>
      <c r="Y9" s="323"/>
      <c r="Z9" s="324"/>
      <c r="AA9" s="325"/>
      <c r="AB9" s="323"/>
      <c r="AC9" s="324"/>
      <c r="AD9" s="325"/>
      <c r="AE9" s="259"/>
      <c r="AF9" s="259"/>
      <c r="AG9" s="259"/>
      <c r="AH9" s="259"/>
      <c r="AI9" s="323"/>
      <c r="AJ9" s="325"/>
      <c r="AK9" s="323"/>
      <c r="AL9" s="325"/>
      <c r="AM9" s="259"/>
      <c r="AN9" s="155"/>
      <c r="AO9" s="154"/>
    </row>
    <row r="10" spans="1:43" ht="20.25" customHeight="1" thickBot="1" x14ac:dyDescent="0.25">
      <c r="A10" s="154"/>
      <c r="B10" s="334"/>
      <c r="C10" s="260"/>
      <c r="D10" s="323"/>
      <c r="E10" s="324"/>
      <c r="F10" s="325"/>
      <c r="G10" s="323"/>
      <c r="H10" s="324"/>
      <c r="I10" s="325"/>
      <c r="J10" s="323"/>
      <c r="K10" s="324"/>
      <c r="L10" s="325"/>
      <c r="M10" s="323"/>
      <c r="N10" s="324"/>
      <c r="O10" s="325"/>
      <c r="P10" s="323"/>
      <c r="Q10" s="324"/>
      <c r="R10" s="325"/>
      <c r="S10" s="323"/>
      <c r="T10" s="324"/>
      <c r="U10" s="325"/>
      <c r="V10" s="323"/>
      <c r="W10" s="324"/>
      <c r="X10" s="325"/>
      <c r="Y10" s="323"/>
      <c r="Z10" s="324"/>
      <c r="AA10" s="325"/>
      <c r="AB10" s="323"/>
      <c r="AC10" s="324"/>
      <c r="AD10" s="325"/>
      <c r="AE10" s="260"/>
      <c r="AF10" s="260"/>
      <c r="AG10" s="260"/>
      <c r="AH10" s="260"/>
      <c r="AI10" s="323"/>
      <c r="AJ10" s="325"/>
      <c r="AK10" s="323"/>
      <c r="AL10" s="325"/>
      <c r="AM10" s="260"/>
      <c r="AN10" s="155"/>
      <c r="AO10" s="154"/>
    </row>
    <row r="11" spans="1:43" ht="22.5" customHeight="1" x14ac:dyDescent="0.2">
      <c r="A11" s="154"/>
      <c r="B11" s="258">
        <v>1</v>
      </c>
      <c r="C11" s="319" t="str">
        <f>Лист1!D11</f>
        <v>«Жетысу»                                    Алматинская область</v>
      </c>
      <c r="D11" s="335"/>
      <c r="E11" s="160"/>
      <c r="F11" s="161"/>
      <c r="G11" s="162">
        <f>Лист2!G10</f>
        <v>1</v>
      </c>
      <c r="H11" s="163" t="str">
        <f>Лист2!H10</f>
        <v>:</v>
      </c>
      <c r="I11" s="163">
        <f>Лист2!I10</f>
        <v>3</v>
      </c>
      <c r="J11" s="162">
        <f>Лист2!J10</f>
        <v>3</v>
      </c>
      <c r="K11" s="163" t="str">
        <f>Лист2!K10</f>
        <v>:</v>
      </c>
      <c r="L11" s="164">
        <f>Лист2!L10</f>
        <v>0</v>
      </c>
      <c r="M11" s="162">
        <f>Лист2!M10</f>
        <v>0</v>
      </c>
      <c r="N11" s="163" t="str">
        <f>Лист2!N10</f>
        <v>:</v>
      </c>
      <c r="O11" s="164">
        <f>Лист2!O10</f>
        <v>3</v>
      </c>
      <c r="P11" s="163">
        <f>Лист2!P10</f>
        <v>3</v>
      </c>
      <c r="Q11" s="163" t="str">
        <f>Лист2!Q10</f>
        <v>:</v>
      </c>
      <c r="R11" s="163">
        <f>Лист2!R10</f>
        <v>0</v>
      </c>
      <c r="S11" s="162">
        <f>Лист2!S10</f>
        <v>3</v>
      </c>
      <c r="T11" s="163" t="str">
        <f>Лист2!T10</f>
        <v>:</v>
      </c>
      <c r="U11" s="164">
        <f>Лист2!U10</f>
        <v>0</v>
      </c>
      <c r="V11" s="162">
        <f>Лист2!V10</f>
        <v>3</v>
      </c>
      <c r="W11" s="163" t="str">
        <f>Лист2!W10</f>
        <v>:</v>
      </c>
      <c r="X11" s="164">
        <f>Лист2!X10</f>
        <v>0</v>
      </c>
      <c r="Y11" s="162">
        <f>Лист2!Y10</f>
        <v>3</v>
      </c>
      <c r="Z11" s="163" t="str">
        <f>Лист2!Z10</f>
        <v>:</v>
      </c>
      <c r="AA11" s="164">
        <f>Лист2!AA10</f>
        <v>2</v>
      </c>
      <c r="AB11" s="162">
        <f>Лист2!AB10</f>
        <v>0</v>
      </c>
      <c r="AC11" s="163">
        <f>Лист2!AC10</f>
        <v>0</v>
      </c>
      <c r="AD11" s="164">
        <f>Лист2!AD10</f>
        <v>0</v>
      </c>
      <c r="AE11" s="306">
        <v>44</v>
      </c>
      <c r="AF11" s="306">
        <f>H12+K12+N12+Q12+T12+W12+Z12+AC12</f>
        <v>14</v>
      </c>
      <c r="AG11" s="304">
        <f>AE11+AF11</f>
        <v>58</v>
      </c>
      <c r="AH11" s="308">
        <f>Лист3!T10</f>
        <v>19</v>
      </c>
      <c r="AI11" s="165">
        <f>Лист3!R8</f>
        <v>63</v>
      </c>
      <c r="AJ11" s="166">
        <f>Лист3!R9</f>
        <v>21</v>
      </c>
      <c r="AK11" s="165">
        <f>Лист3!S8</f>
        <v>1799</v>
      </c>
      <c r="AL11" s="167">
        <f>Лист3!S9</f>
        <v>1382</v>
      </c>
      <c r="AM11" s="339">
        <v>3</v>
      </c>
      <c r="AN11" s="155"/>
      <c r="AO11" s="154"/>
    </row>
    <row r="12" spans="1:43" ht="21.75" customHeight="1" thickBot="1" x14ac:dyDescent="0.25">
      <c r="A12" s="154"/>
      <c r="B12" s="260"/>
      <c r="C12" s="320"/>
      <c r="D12" s="317"/>
      <c r="E12" s="168"/>
      <c r="F12" s="169"/>
      <c r="G12" s="170"/>
      <c r="H12" s="170">
        <f>Лист2!H11</f>
        <v>0</v>
      </c>
      <c r="I12" s="170"/>
      <c r="J12" s="171"/>
      <c r="K12" s="170">
        <f>Лист2!K11</f>
        <v>3</v>
      </c>
      <c r="L12" s="172"/>
      <c r="M12" s="171"/>
      <c r="N12" s="170">
        <f>Лист2!N11</f>
        <v>0</v>
      </c>
      <c r="O12" s="172"/>
      <c r="P12" s="170"/>
      <c r="Q12" s="170">
        <f>Лист2!Q11</f>
        <v>3</v>
      </c>
      <c r="R12" s="170"/>
      <c r="S12" s="171"/>
      <c r="T12" s="170">
        <f>Лист2!T11</f>
        <v>3</v>
      </c>
      <c r="U12" s="172"/>
      <c r="V12" s="171"/>
      <c r="W12" s="170">
        <f>Лист2!W11</f>
        <v>3</v>
      </c>
      <c r="X12" s="172"/>
      <c r="Y12" s="171"/>
      <c r="Z12" s="170">
        <f>Лист2!Z11</f>
        <v>2</v>
      </c>
      <c r="AA12" s="172"/>
      <c r="AB12" s="171"/>
      <c r="AC12" s="170">
        <f>Лист2!AC11</f>
        <v>0</v>
      </c>
      <c r="AD12" s="172"/>
      <c r="AE12" s="307"/>
      <c r="AF12" s="307"/>
      <c r="AG12" s="305"/>
      <c r="AH12" s="309"/>
      <c r="AI12" s="314">
        <f>AI11/AJ11</f>
        <v>3</v>
      </c>
      <c r="AJ12" s="329"/>
      <c r="AK12" s="312">
        <f>AK11/AL11</f>
        <v>1.3017366136034731</v>
      </c>
      <c r="AL12" s="313"/>
      <c r="AM12" s="340"/>
      <c r="AN12" s="155"/>
      <c r="AO12" s="154"/>
    </row>
    <row r="13" spans="1:43" ht="21.95" customHeight="1" x14ac:dyDescent="0.2">
      <c r="A13" s="154"/>
      <c r="B13" s="258">
        <v>2</v>
      </c>
      <c r="C13" s="319" t="str">
        <f>Лист1!D13</f>
        <v>«Алтай»                                                   ВКО</v>
      </c>
      <c r="D13" s="162">
        <f>Лист2!D12</f>
        <v>3</v>
      </c>
      <c r="E13" s="163" t="str">
        <f>Лист2!E12</f>
        <v>:</v>
      </c>
      <c r="F13" s="164">
        <f>Лист2!F12</f>
        <v>1</v>
      </c>
      <c r="G13" s="318"/>
      <c r="H13" s="173"/>
      <c r="I13" s="173"/>
      <c r="J13" s="162">
        <f>Лист2!J12</f>
        <v>3</v>
      </c>
      <c r="K13" s="163" t="str">
        <f>Лист2!K12</f>
        <v>:</v>
      </c>
      <c r="L13" s="164">
        <f>Лист2!L12</f>
        <v>0</v>
      </c>
      <c r="M13" s="163">
        <f>Лист2!M12</f>
        <v>3</v>
      </c>
      <c r="N13" s="163" t="str">
        <f>Лист2!N12</f>
        <v>:</v>
      </c>
      <c r="O13" s="163">
        <f>Лист2!O12</f>
        <v>0</v>
      </c>
      <c r="P13" s="162">
        <f>Лист2!P12</f>
        <v>3</v>
      </c>
      <c r="Q13" s="163" t="str">
        <f>Лист2!Q12</f>
        <v>:</v>
      </c>
      <c r="R13" s="164">
        <f>Лист2!R12</f>
        <v>0</v>
      </c>
      <c r="S13" s="163">
        <f>Лист2!S12</f>
        <v>3</v>
      </c>
      <c r="T13" s="163" t="str">
        <f>Лист2!T12</f>
        <v>:</v>
      </c>
      <c r="U13" s="163">
        <f>Лист2!U12</f>
        <v>0</v>
      </c>
      <c r="V13" s="162">
        <f>Лист2!V12</f>
        <v>0</v>
      </c>
      <c r="W13" s="163">
        <f>Лист2!W12</f>
        <v>0</v>
      </c>
      <c r="X13" s="164">
        <f>Лист2!X12</f>
        <v>0</v>
      </c>
      <c r="Y13" s="162">
        <f>Лист2!Y12</f>
        <v>3</v>
      </c>
      <c r="Z13" s="163" t="str">
        <f>Лист2!Z12</f>
        <v>:</v>
      </c>
      <c r="AA13" s="164">
        <f>Лист2!AA12</f>
        <v>0</v>
      </c>
      <c r="AB13" s="162">
        <f>Лист2!AB12</f>
        <v>3</v>
      </c>
      <c r="AC13" s="163" t="str">
        <f>Лист2!AC12</f>
        <v>:</v>
      </c>
      <c r="AD13" s="164">
        <f>Лист2!AD12</f>
        <v>0</v>
      </c>
      <c r="AE13" s="306">
        <v>47</v>
      </c>
      <c r="AF13" s="306">
        <f>E14+K14+N14+Q14+T14+W14+Z14+AC14</f>
        <v>21</v>
      </c>
      <c r="AG13" s="304">
        <f>AE13+AF13</f>
        <v>68</v>
      </c>
      <c r="AH13" s="308">
        <f>Лист3!T13</f>
        <v>22</v>
      </c>
      <c r="AI13" s="165">
        <f>Лист3!R11</f>
        <v>69</v>
      </c>
      <c r="AJ13" s="167">
        <f>Лист3!R12</f>
        <v>5</v>
      </c>
      <c r="AK13" s="174">
        <f>Лист3!S11</f>
        <v>1790</v>
      </c>
      <c r="AL13" s="175">
        <f>Лист3!S12</f>
        <v>1274</v>
      </c>
      <c r="AM13" s="339">
        <v>1</v>
      </c>
      <c r="AN13" s="155"/>
      <c r="AO13" s="154"/>
    </row>
    <row r="14" spans="1:43" ht="15" customHeight="1" thickBot="1" x14ac:dyDescent="0.25">
      <c r="A14" s="154"/>
      <c r="B14" s="260"/>
      <c r="C14" s="320"/>
      <c r="D14" s="176"/>
      <c r="E14" s="177">
        <f>Лист2!E13</f>
        <v>3</v>
      </c>
      <c r="F14" s="178"/>
      <c r="G14" s="318"/>
      <c r="H14" s="173"/>
      <c r="I14" s="173"/>
      <c r="J14" s="171"/>
      <c r="K14" s="170">
        <f>Лист2!K13</f>
        <v>3</v>
      </c>
      <c r="L14" s="172"/>
      <c r="M14" s="170"/>
      <c r="N14" s="170">
        <f>Лист2!N13</f>
        <v>3</v>
      </c>
      <c r="O14" s="170"/>
      <c r="P14" s="171"/>
      <c r="Q14" s="170">
        <f>Лист2!Q13</f>
        <v>3</v>
      </c>
      <c r="R14" s="172"/>
      <c r="S14" s="170"/>
      <c r="T14" s="170">
        <f>Лист2!T13</f>
        <v>3</v>
      </c>
      <c r="U14" s="170"/>
      <c r="V14" s="171"/>
      <c r="W14" s="170">
        <f>Лист2!W13</f>
        <v>0</v>
      </c>
      <c r="X14" s="172"/>
      <c r="Y14" s="171"/>
      <c r="Z14" s="170">
        <f>Лист2!Z13</f>
        <v>3</v>
      </c>
      <c r="AA14" s="172"/>
      <c r="AB14" s="171"/>
      <c r="AC14" s="170">
        <f>Лист2!AC13</f>
        <v>3</v>
      </c>
      <c r="AD14" s="172"/>
      <c r="AE14" s="307"/>
      <c r="AF14" s="307"/>
      <c r="AG14" s="305"/>
      <c r="AH14" s="309"/>
      <c r="AI14" s="314">
        <f>AI13/AJ13</f>
        <v>13.8</v>
      </c>
      <c r="AJ14" s="315"/>
      <c r="AK14" s="329">
        <f>AK13/AL13</f>
        <v>1.4050235478806907</v>
      </c>
      <c r="AL14" s="315"/>
      <c r="AM14" s="340"/>
      <c r="AN14" s="155"/>
      <c r="AO14" s="154"/>
    </row>
    <row r="15" spans="1:43" ht="22.5" customHeight="1" x14ac:dyDescent="0.2">
      <c r="A15" s="154"/>
      <c r="B15" s="258">
        <v>3</v>
      </c>
      <c r="C15" s="319" t="str">
        <f>Лист1!D15</f>
        <v>«ERTIS»                                  Павлодарская область</v>
      </c>
      <c r="D15" s="162">
        <f>Лист2!D14</f>
        <v>0</v>
      </c>
      <c r="E15" s="163" t="str">
        <f>Лист2!E14</f>
        <v>:</v>
      </c>
      <c r="F15" s="164">
        <f>Лист2!F14</f>
        <v>3</v>
      </c>
      <c r="G15" s="163">
        <f>Лист2!G14</f>
        <v>0</v>
      </c>
      <c r="H15" s="163" t="str">
        <f>Лист2!H14</f>
        <v>:</v>
      </c>
      <c r="I15" s="164">
        <f>Лист2!I14</f>
        <v>3</v>
      </c>
      <c r="J15" s="316"/>
      <c r="K15" s="173"/>
      <c r="L15" s="179"/>
      <c r="M15" s="180">
        <f>Лист2!M14</f>
        <v>0</v>
      </c>
      <c r="N15" s="181" t="str">
        <f>Лист2!N14</f>
        <v>:</v>
      </c>
      <c r="O15" s="181">
        <f>Лист2!O14</f>
        <v>3</v>
      </c>
      <c r="P15" s="180">
        <f>Лист2!P14</f>
        <v>0</v>
      </c>
      <c r="Q15" s="181">
        <f>Лист2!Q14</f>
        <v>0</v>
      </c>
      <c r="R15" s="182">
        <f>Лист2!R14</f>
        <v>0</v>
      </c>
      <c r="S15" s="181">
        <f>Лист2!S14</f>
        <v>3</v>
      </c>
      <c r="T15" s="181" t="str">
        <f>Лист2!T14</f>
        <v>:</v>
      </c>
      <c r="U15" s="181">
        <f>Лист2!U14</f>
        <v>0</v>
      </c>
      <c r="V15" s="180">
        <f>Лист2!V14</f>
        <v>1</v>
      </c>
      <c r="W15" s="181" t="str">
        <f>Лист2!W14</f>
        <v>:</v>
      </c>
      <c r="X15" s="182">
        <f>Лист2!X14</f>
        <v>3</v>
      </c>
      <c r="Y15" s="180">
        <f>Лист2!Y14</f>
        <v>0</v>
      </c>
      <c r="Z15" s="181">
        <f>Лист2!Z14</f>
        <v>0</v>
      </c>
      <c r="AA15" s="182">
        <f>Лист2!AA14</f>
        <v>0</v>
      </c>
      <c r="AB15" s="180">
        <f>Лист2!AB14</f>
        <v>1</v>
      </c>
      <c r="AC15" s="181" t="str">
        <f>Лист2!AC14</f>
        <v>:</v>
      </c>
      <c r="AD15" s="182">
        <f>Лист2!AD14</f>
        <v>3</v>
      </c>
      <c r="AE15" s="306">
        <v>13</v>
      </c>
      <c r="AF15" s="306">
        <f>E16+H16+N16+Q16+T16+W16+Z16+AC16</f>
        <v>3</v>
      </c>
      <c r="AG15" s="304">
        <f>AE15+AF15</f>
        <v>16</v>
      </c>
      <c r="AH15" s="308">
        <f>Лист3!T16</f>
        <v>5</v>
      </c>
      <c r="AI15" s="165">
        <f>Лист3!R14</f>
        <v>25</v>
      </c>
      <c r="AJ15" s="167">
        <f>Лист3!R15</f>
        <v>59</v>
      </c>
      <c r="AK15" s="165">
        <f>Лист3!S14</f>
        <v>1581</v>
      </c>
      <c r="AL15" s="175">
        <f>Лист3!S15</f>
        <v>1810</v>
      </c>
      <c r="AM15" s="339">
        <v>8</v>
      </c>
      <c r="AN15" s="155"/>
      <c r="AO15" s="154"/>
    </row>
    <row r="16" spans="1:43" ht="24.75" customHeight="1" thickBot="1" x14ac:dyDescent="0.25">
      <c r="A16" s="154"/>
      <c r="B16" s="260"/>
      <c r="C16" s="320"/>
      <c r="D16" s="171"/>
      <c r="E16" s="170">
        <f>Лист2!E15</f>
        <v>0</v>
      </c>
      <c r="F16" s="172"/>
      <c r="G16" s="170"/>
      <c r="H16" s="170">
        <f>Лист2!H15</f>
        <v>0</v>
      </c>
      <c r="I16" s="170"/>
      <c r="J16" s="317"/>
      <c r="K16" s="168"/>
      <c r="L16" s="169"/>
      <c r="M16" s="180"/>
      <c r="N16" s="181">
        <f>Лист2!N15</f>
        <v>0</v>
      </c>
      <c r="O16" s="181"/>
      <c r="P16" s="176"/>
      <c r="Q16" s="177">
        <f>Лист2!Q15</f>
        <v>0</v>
      </c>
      <c r="R16" s="178"/>
      <c r="S16" s="177"/>
      <c r="T16" s="177">
        <f>Лист2!T15</f>
        <v>3</v>
      </c>
      <c r="U16" s="177"/>
      <c r="V16" s="176"/>
      <c r="W16" s="177">
        <f>Лист2!W15</f>
        <v>0</v>
      </c>
      <c r="X16" s="178"/>
      <c r="Y16" s="176"/>
      <c r="Z16" s="177">
        <f>Лист2!Z15</f>
        <v>0</v>
      </c>
      <c r="AA16" s="178"/>
      <c r="AB16" s="176"/>
      <c r="AC16" s="177">
        <f>Лист2!AC15</f>
        <v>0</v>
      </c>
      <c r="AD16" s="178"/>
      <c r="AE16" s="307"/>
      <c r="AF16" s="307"/>
      <c r="AG16" s="305"/>
      <c r="AH16" s="309"/>
      <c r="AI16" s="312">
        <f>AI15/AJ15</f>
        <v>0.42372881355932202</v>
      </c>
      <c r="AJ16" s="313"/>
      <c r="AK16" s="314">
        <f>AK15/AL15</f>
        <v>0.87348066298342542</v>
      </c>
      <c r="AL16" s="315"/>
      <c r="AM16" s="340"/>
      <c r="AN16" s="155"/>
      <c r="AO16" s="154"/>
    </row>
    <row r="17" spans="1:41" ht="21.95" customHeight="1" x14ac:dyDescent="0.2">
      <c r="A17" s="154"/>
      <c r="B17" s="258">
        <v>4</v>
      </c>
      <c r="C17" s="319" t="str">
        <f>Лист1!D17</f>
        <v>«Куаныш»                                                    СКО</v>
      </c>
      <c r="D17" s="162">
        <f>Лист2!D16</f>
        <v>3</v>
      </c>
      <c r="E17" s="163" t="str">
        <f>Лист2!E16</f>
        <v>:</v>
      </c>
      <c r="F17" s="164">
        <f>Лист2!F16</f>
        <v>0</v>
      </c>
      <c r="G17" s="163">
        <f>Лист2!G16</f>
        <v>0</v>
      </c>
      <c r="H17" s="163" t="str">
        <f>Лист2!H16</f>
        <v>:</v>
      </c>
      <c r="I17" s="163">
        <f>Лист2!I16</f>
        <v>3</v>
      </c>
      <c r="J17" s="162">
        <f>Лист2!J16</f>
        <v>3</v>
      </c>
      <c r="K17" s="163" t="str">
        <f>Лист2!K16</f>
        <v>:</v>
      </c>
      <c r="L17" s="164">
        <f>Лист2!L16</f>
        <v>0</v>
      </c>
      <c r="M17" s="318"/>
      <c r="N17" s="173"/>
      <c r="O17" s="173"/>
      <c r="P17" s="162">
        <f>Лист2!P16</f>
        <v>3</v>
      </c>
      <c r="Q17" s="163" t="str">
        <f>Лист2!Q16</f>
        <v>:</v>
      </c>
      <c r="R17" s="164">
        <f>Лист2!R16</f>
        <v>0</v>
      </c>
      <c r="S17" s="163">
        <f>Лист2!S16</f>
        <v>0</v>
      </c>
      <c r="T17" s="163">
        <f>Лист2!T16</f>
        <v>0</v>
      </c>
      <c r="U17" s="163">
        <f>Лист2!U16</f>
        <v>0</v>
      </c>
      <c r="V17" s="162">
        <f>Лист2!V16</f>
        <v>3</v>
      </c>
      <c r="W17" s="163" t="str">
        <f>Лист2!W16</f>
        <v>:</v>
      </c>
      <c r="X17" s="164">
        <f>Лист2!X16</f>
        <v>0</v>
      </c>
      <c r="Y17" s="162">
        <f>Лист2!Y16</f>
        <v>3</v>
      </c>
      <c r="Z17" s="163" t="str">
        <f>Лист2!Z16</f>
        <v>:</v>
      </c>
      <c r="AA17" s="164">
        <f>Лист2!AA16</f>
        <v>0</v>
      </c>
      <c r="AB17" s="162">
        <f>Лист2!AB16</f>
        <v>0</v>
      </c>
      <c r="AC17" s="163">
        <f>Лист2!AC16</f>
        <v>0</v>
      </c>
      <c r="AD17" s="164">
        <f>Лист2!AD16</f>
        <v>0</v>
      </c>
      <c r="AE17" s="306">
        <v>43</v>
      </c>
      <c r="AF17" s="306">
        <f>E18+H18+K18+Q18+T18+W18+Z18+AC18</f>
        <v>15</v>
      </c>
      <c r="AG17" s="304">
        <f>AE17+AF17</f>
        <v>58</v>
      </c>
      <c r="AH17" s="308">
        <f>Лист3!T19</f>
        <v>20</v>
      </c>
      <c r="AI17" s="165">
        <f>Лист3!R17</f>
        <v>61</v>
      </c>
      <c r="AJ17" s="167">
        <f>Лист3!R18</f>
        <v>17</v>
      </c>
      <c r="AK17" s="165">
        <f>Лист3!S17</f>
        <v>1672</v>
      </c>
      <c r="AL17" s="175">
        <f>Лист3!S18</f>
        <v>1283</v>
      </c>
      <c r="AM17" s="339">
        <v>2</v>
      </c>
      <c r="AN17" s="155"/>
      <c r="AO17" s="154"/>
    </row>
    <row r="18" spans="1:41" ht="15.75" customHeight="1" thickBot="1" x14ac:dyDescent="0.25">
      <c r="A18" s="154"/>
      <c r="B18" s="260"/>
      <c r="C18" s="320"/>
      <c r="D18" s="176"/>
      <c r="E18" s="177">
        <f>Лист2!E17</f>
        <v>3</v>
      </c>
      <c r="F18" s="178"/>
      <c r="G18" s="177"/>
      <c r="H18" s="157">
        <f>Лист2!H17</f>
        <v>0</v>
      </c>
      <c r="I18" s="177"/>
      <c r="J18" s="176"/>
      <c r="K18" s="177">
        <f>Лист2!K17</f>
        <v>3</v>
      </c>
      <c r="L18" s="178"/>
      <c r="M18" s="318"/>
      <c r="N18" s="173"/>
      <c r="O18" s="173"/>
      <c r="P18" s="171"/>
      <c r="Q18" s="170">
        <f>Лист2!Q17</f>
        <v>3</v>
      </c>
      <c r="R18" s="172"/>
      <c r="S18" s="170"/>
      <c r="T18" s="170">
        <f>Лист2!T17</f>
        <v>0</v>
      </c>
      <c r="U18" s="170"/>
      <c r="V18" s="171"/>
      <c r="W18" s="170">
        <f>Лист2!W17</f>
        <v>3</v>
      </c>
      <c r="X18" s="172"/>
      <c r="Y18" s="171"/>
      <c r="Z18" s="170">
        <f>Лист2!Z17</f>
        <v>3</v>
      </c>
      <c r="AA18" s="172"/>
      <c r="AB18" s="171"/>
      <c r="AC18" s="170">
        <f>Лист2!AC17</f>
        <v>0</v>
      </c>
      <c r="AD18" s="172"/>
      <c r="AE18" s="307"/>
      <c r="AF18" s="307"/>
      <c r="AG18" s="305"/>
      <c r="AH18" s="309"/>
      <c r="AI18" s="312">
        <f>AI17/AJ17</f>
        <v>3.5882352941176472</v>
      </c>
      <c r="AJ18" s="313"/>
      <c r="AK18" s="314">
        <f>AK17/AL17</f>
        <v>1.3031956352299299</v>
      </c>
      <c r="AL18" s="315"/>
      <c r="AM18" s="341"/>
      <c r="AN18" s="155"/>
      <c r="AO18" s="154"/>
    </row>
    <row r="19" spans="1:41" ht="21.95" customHeight="1" x14ac:dyDescent="0.2">
      <c r="A19" s="154"/>
      <c r="B19" s="258">
        <f>Лист1!C19</f>
        <v>5</v>
      </c>
      <c r="C19" s="319" t="str">
        <f>Лист1!D19</f>
        <v>«Алматы»                                            г.Алматы</v>
      </c>
      <c r="D19" s="162">
        <f>Лист2!D18</f>
        <v>0</v>
      </c>
      <c r="E19" s="163" t="str">
        <f>Лист2!E18</f>
        <v>:</v>
      </c>
      <c r="F19" s="164">
        <f>Лист2!F18</f>
        <v>3</v>
      </c>
      <c r="G19" s="163">
        <f>Лист2!G18</f>
        <v>0</v>
      </c>
      <c r="H19" s="163" t="str">
        <f>Лист2!H18</f>
        <v>:</v>
      </c>
      <c r="I19" s="163">
        <f>Лист2!I18</f>
        <v>3</v>
      </c>
      <c r="J19" s="162">
        <f>Лист2!J18</f>
        <v>0</v>
      </c>
      <c r="K19" s="163">
        <f>Лист2!K18</f>
        <v>0</v>
      </c>
      <c r="L19" s="164">
        <f>Лист2!L18</f>
        <v>0</v>
      </c>
      <c r="M19" s="163">
        <f>Лист2!M18</f>
        <v>0</v>
      </c>
      <c r="N19" s="163" t="str">
        <f>Лист2!N18</f>
        <v>:</v>
      </c>
      <c r="O19" s="164">
        <f>Лист2!O18</f>
        <v>3</v>
      </c>
      <c r="P19" s="316"/>
      <c r="Q19" s="173"/>
      <c r="R19" s="179"/>
      <c r="S19" s="180">
        <f>Лист2!S18</f>
        <v>0</v>
      </c>
      <c r="T19" s="181">
        <f>Лист2!T18</f>
        <v>0</v>
      </c>
      <c r="U19" s="181">
        <f>Лист2!U18</f>
        <v>0</v>
      </c>
      <c r="V19" s="180">
        <f>Лист2!V18</f>
        <v>3</v>
      </c>
      <c r="W19" s="181" t="str">
        <f>Лист2!W18</f>
        <v>:</v>
      </c>
      <c r="X19" s="182">
        <f>Лист2!X18</f>
        <v>0</v>
      </c>
      <c r="Y19" s="180">
        <f>Лист2!Y18</f>
        <v>3</v>
      </c>
      <c r="Z19" s="181" t="str">
        <f>Лист2!Z18</f>
        <v>:</v>
      </c>
      <c r="AA19" s="182">
        <f>Лист2!AA18</f>
        <v>0</v>
      </c>
      <c r="AB19" s="180">
        <f>Лист2!AB18</f>
        <v>3</v>
      </c>
      <c r="AC19" s="181" t="str">
        <f>Лист2!AC18</f>
        <v>:</v>
      </c>
      <c r="AD19" s="182">
        <f>Лист2!AD18</f>
        <v>0</v>
      </c>
      <c r="AE19" s="306">
        <v>33</v>
      </c>
      <c r="AF19" s="306">
        <f>E20+H20+K20+N20+T20+W20+Z20+AC20</f>
        <v>9</v>
      </c>
      <c r="AG19" s="304">
        <f>AE19+AF19</f>
        <v>42</v>
      </c>
      <c r="AH19" s="308">
        <f>Лист3!T22</f>
        <v>15</v>
      </c>
      <c r="AI19" s="165">
        <f>Лист3!R20</f>
        <v>48</v>
      </c>
      <c r="AJ19" s="167">
        <f>Лист3!R21</f>
        <v>35</v>
      </c>
      <c r="AK19" s="183">
        <f>Лист3!S20</f>
        <v>1713</v>
      </c>
      <c r="AL19" s="184">
        <f>Лист3!S21</f>
        <v>1561</v>
      </c>
      <c r="AM19" s="342">
        <v>4</v>
      </c>
      <c r="AN19" s="155"/>
      <c r="AO19" s="154"/>
    </row>
    <row r="20" spans="1:41" ht="15.75" customHeight="1" thickBot="1" x14ac:dyDescent="0.25">
      <c r="A20" s="154"/>
      <c r="B20" s="260"/>
      <c r="C20" s="320"/>
      <c r="D20" s="171"/>
      <c r="E20" s="170">
        <f>Лист2!E19</f>
        <v>0</v>
      </c>
      <c r="F20" s="172"/>
      <c r="G20" s="170"/>
      <c r="H20" s="170">
        <f>Лист2!H19</f>
        <v>0</v>
      </c>
      <c r="I20" s="170"/>
      <c r="J20" s="171"/>
      <c r="K20" s="170">
        <f>Лист2!K19</f>
        <v>0</v>
      </c>
      <c r="L20" s="172"/>
      <c r="M20" s="170"/>
      <c r="N20" s="170">
        <f>Лист2!N19</f>
        <v>0</v>
      </c>
      <c r="O20" s="170"/>
      <c r="P20" s="317"/>
      <c r="Q20" s="168"/>
      <c r="R20" s="169"/>
      <c r="S20" s="180"/>
      <c r="T20" s="181">
        <f>Лист2!T19</f>
        <v>0</v>
      </c>
      <c r="U20" s="181"/>
      <c r="V20" s="176"/>
      <c r="W20" s="177">
        <f>Лист2!W19</f>
        <v>3</v>
      </c>
      <c r="X20" s="178"/>
      <c r="Y20" s="176"/>
      <c r="Z20" s="177">
        <f>Лист2!Z19</f>
        <v>3</v>
      </c>
      <c r="AA20" s="178"/>
      <c r="AB20" s="176"/>
      <c r="AC20" s="177">
        <f>Лист2!AC19</f>
        <v>3</v>
      </c>
      <c r="AD20" s="178"/>
      <c r="AE20" s="307"/>
      <c r="AF20" s="307"/>
      <c r="AG20" s="305"/>
      <c r="AH20" s="309"/>
      <c r="AI20" s="312">
        <f>AI19/AJ19</f>
        <v>1.3714285714285714</v>
      </c>
      <c r="AJ20" s="313"/>
      <c r="AK20" s="310">
        <f>AK19/AL19</f>
        <v>1.0973734785393978</v>
      </c>
      <c r="AL20" s="311"/>
      <c r="AM20" s="340"/>
      <c r="AN20" s="155"/>
      <c r="AO20" s="154"/>
    </row>
    <row r="21" spans="1:41" ht="21.95" customHeight="1" x14ac:dyDescent="0.2">
      <c r="A21" s="154"/>
      <c r="B21" s="258">
        <f>Лист1!C21</f>
        <v>6</v>
      </c>
      <c r="C21" s="319" t="str">
        <f>Лист1!D21</f>
        <v>«Ару-Астана»                                                 г. Нур-Султан</v>
      </c>
      <c r="D21" s="162">
        <f>Лист2!D20</f>
        <v>0</v>
      </c>
      <c r="E21" s="163" t="str">
        <f>Лист2!E20</f>
        <v>:</v>
      </c>
      <c r="F21" s="164">
        <f>Лист2!F20</f>
        <v>3</v>
      </c>
      <c r="G21" s="163">
        <f>Лист2!G20</f>
        <v>0</v>
      </c>
      <c r="H21" s="163" t="str">
        <f>Лист2!H20</f>
        <v>:</v>
      </c>
      <c r="I21" s="163">
        <f>Лист2!I20</f>
        <v>3</v>
      </c>
      <c r="J21" s="162">
        <f>Лист2!J20</f>
        <v>0</v>
      </c>
      <c r="K21" s="163" t="str">
        <f>Лист2!K20</f>
        <v>:</v>
      </c>
      <c r="L21" s="164">
        <f>Лист2!L20</f>
        <v>3</v>
      </c>
      <c r="M21" s="163">
        <f>Лист2!M20</f>
        <v>0</v>
      </c>
      <c r="N21" s="163">
        <f>Лист2!N20</f>
        <v>0</v>
      </c>
      <c r="O21" s="163">
        <f>Лист2!O20</f>
        <v>0</v>
      </c>
      <c r="P21" s="162">
        <f>Лист2!P20</f>
        <v>0</v>
      </c>
      <c r="Q21" s="163">
        <f>Лист2!Q20</f>
        <v>0</v>
      </c>
      <c r="R21" s="164">
        <f>Лист2!R20</f>
        <v>0</v>
      </c>
      <c r="S21" s="173"/>
      <c r="T21" s="173"/>
      <c r="U21" s="173"/>
      <c r="V21" s="162">
        <f>Лист2!V20</f>
        <v>0</v>
      </c>
      <c r="W21" s="163" t="str">
        <f>Лист2!W20</f>
        <v>:</v>
      </c>
      <c r="X21" s="164">
        <f>Лист2!X20</f>
        <v>3</v>
      </c>
      <c r="Y21" s="162">
        <f>Лист2!Y20</f>
        <v>0</v>
      </c>
      <c r="Z21" s="163" t="str">
        <f>Лист2!Z20</f>
        <v>:</v>
      </c>
      <c r="AA21" s="164">
        <f>Лист2!AA20</f>
        <v>3</v>
      </c>
      <c r="AB21" s="162">
        <f>Лист2!AB20</f>
        <v>0</v>
      </c>
      <c r="AC21" s="163" t="str">
        <f>Лист2!AC20</f>
        <v>:</v>
      </c>
      <c r="AD21" s="164">
        <f>Лист2!AD20</f>
        <v>3</v>
      </c>
      <c r="AE21" s="306">
        <v>1</v>
      </c>
      <c r="AF21" s="306">
        <f>E22+H22+K22+N22+Q22+W22+Z22+AC22</f>
        <v>0</v>
      </c>
      <c r="AG21" s="304">
        <f>AE21+AF21</f>
        <v>1</v>
      </c>
      <c r="AH21" s="308">
        <f>Лист3!T25</f>
        <v>0</v>
      </c>
      <c r="AI21" s="165">
        <f>Лист3!R23</f>
        <v>7</v>
      </c>
      <c r="AJ21" s="167">
        <f>Лист3!R24</f>
        <v>69</v>
      </c>
      <c r="AK21" s="185">
        <f>Лист3!S23</f>
        <v>1053</v>
      </c>
      <c r="AL21" s="186">
        <f>Лист3!S24</f>
        <v>1714</v>
      </c>
      <c r="AM21" s="339">
        <v>9</v>
      </c>
      <c r="AN21" s="155"/>
      <c r="AO21" s="154"/>
    </row>
    <row r="22" spans="1:41" ht="21.95" customHeight="1" thickBot="1" x14ac:dyDescent="0.25">
      <c r="A22" s="154"/>
      <c r="B22" s="260"/>
      <c r="C22" s="320"/>
      <c r="D22" s="176"/>
      <c r="E22" s="177">
        <f>Лист2!E21</f>
        <v>0</v>
      </c>
      <c r="F22" s="178"/>
      <c r="G22" s="177"/>
      <c r="H22" s="157">
        <f>Лист2!H21</f>
        <v>0</v>
      </c>
      <c r="I22" s="177"/>
      <c r="J22" s="176"/>
      <c r="K22" s="177">
        <f>Лист2!K21</f>
        <v>0</v>
      </c>
      <c r="L22" s="178"/>
      <c r="M22" s="177"/>
      <c r="N22" s="157">
        <f>Лист2!N21</f>
        <v>0</v>
      </c>
      <c r="O22" s="177"/>
      <c r="P22" s="176"/>
      <c r="Q22" s="177">
        <f>Лист2!Q21</f>
        <v>0</v>
      </c>
      <c r="R22" s="178"/>
      <c r="S22" s="173"/>
      <c r="T22" s="173"/>
      <c r="U22" s="173"/>
      <c r="V22" s="171"/>
      <c r="W22" s="170">
        <f>Лист2!W21</f>
        <v>0</v>
      </c>
      <c r="X22" s="172"/>
      <c r="Y22" s="171"/>
      <c r="Z22" s="170">
        <f>Лист2!Z21</f>
        <v>0</v>
      </c>
      <c r="AA22" s="172"/>
      <c r="AB22" s="171"/>
      <c r="AC22" s="170">
        <f>Лист2!AC21</f>
        <v>0</v>
      </c>
      <c r="AD22" s="172"/>
      <c r="AE22" s="307"/>
      <c r="AF22" s="307"/>
      <c r="AG22" s="305"/>
      <c r="AH22" s="309"/>
      <c r="AI22" s="312">
        <f>AI21/AJ21</f>
        <v>0.10144927536231885</v>
      </c>
      <c r="AJ22" s="313"/>
      <c r="AK22" s="310">
        <f>AK21/AL21</f>
        <v>0.6143523920653442</v>
      </c>
      <c r="AL22" s="311"/>
      <c r="AM22" s="340"/>
      <c r="AN22" s="155"/>
      <c r="AO22" s="154"/>
    </row>
    <row r="23" spans="1:41" ht="21.95" customHeight="1" x14ac:dyDescent="0.2">
      <c r="A23" s="154"/>
      <c r="B23" s="258">
        <f>Лист1!C23</f>
        <v>7</v>
      </c>
      <c r="C23" s="319" t="str">
        <f>Лист1!D23</f>
        <v>«Алтай-2»                                              ВКО</v>
      </c>
      <c r="D23" s="162">
        <f>Лист2!D22</f>
        <v>0</v>
      </c>
      <c r="E23" s="163" t="str">
        <f>Лист2!E22</f>
        <v>:</v>
      </c>
      <c r="F23" s="164">
        <f>Лист2!F22</f>
        <v>3</v>
      </c>
      <c r="G23" s="163">
        <f>Лист2!G22</f>
        <v>0</v>
      </c>
      <c r="H23" s="163">
        <f>Лист2!H22</f>
        <v>0</v>
      </c>
      <c r="I23" s="163">
        <f>Лист2!I22</f>
        <v>0</v>
      </c>
      <c r="J23" s="162">
        <f>Лист2!J22</f>
        <v>3</v>
      </c>
      <c r="K23" s="163" t="str">
        <f>Лист2!K22</f>
        <v>:</v>
      </c>
      <c r="L23" s="164">
        <f>Лист2!L22</f>
        <v>1</v>
      </c>
      <c r="M23" s="163">
        <f>Лист2!M22</f>
        <v>0</v>
      </c>
      <c r="N23" s="163" t="str">
        <f>Лист2!N22</f>
        <v>:</v>
      </c>
      <c r="O23" s="163">
        <f>Лист2!O22</f>
        <v>3</v>
      </c>
      <c r="P23" s="162">
        <f>Лист2!P22</f>
        <v>0</v>
      </c>
      <c r="Q23" s="163" t="str">
        <f>Лист2!Q22</f>
        <v>:</v>
      </c>
      <c r="R23" s="164">
        <f>Лист2!R22</f>
        <v>3</v>
      </c>
      <c r="S23" s="163">
        <f>Лист2!S22</f>
        <v>3</v>
      </c>
      <c r="T23" s="163" t="str">
        <f>Лист2!T22</f>
        <v>:</v>
      </c>
      <c r="U23" s="164">
        <f>Лист2!U22</f>
        <v>0</v>
      </c>
      <c r="V23" s="187"/>
      <c r="W23" s="173"/>
      <c r="X23" s="179"/>
      <c r="Y23" s="180">
        <f>Лист2!Y22</f>
        <v>0</v>
      </c>
      <c r="Z23" s="181">
        <f>Лист2!Z22</f>
        <v>0</v>
      </c>
      <c r="AA23" s="182">
        <f>Лист2!AA22</f>
        <v>0</v>
      </c>
      <c r="AB23" s="180">
        <f>Лист2!AB22</f>
        <v>2</v>
      </c>
      <c r="AC23" s="181" t="str">
        <f>Лист2!AC22</f>
        <v>:</v>
      </c>
      <c r="AD23" s="182">
        <f>Лист2!AD22</f>
        <v>3</v>
      </c>
      <c r="AE23" s="306">
        <v>14</v>
      </c>
      <c r="AF23" s="306">
        <f>E24+H24+K24+N24+Q24+T24+Z24+AC24</f>
        <v>7</v>
      </c>
      <c r="AG23" s="304">
        <f>AE23+AF23</f>
        <v>21</v>
      </c>
      <c r="AH23" s="308">
        <f>Лист3!T28</f>
        <v>6</v>
      </c>
      <c r="AI23" s="188">
        <f>Лист3!R26</f>
        <v>28</v>
      </c>
      <c r="AJ23" s="167">
        <f>Лист3!R27</f>
        <v>57</v>
      </c>
      <c r="AK23" s="183">
        <f>Лист3!S26</f>
        <v>1565</v>
      </c>
      <c r="AL23" s="184">
        <f>Лист3!S27</f>
        <v>1868</v>
      </c>
      <c r="AM23" s="339">
        <v>6</v>
      </c>
      <c r="AN23" s="155"/>
      <c r="AO23" s="154"/>
    </row>
    <row r="24" spans="1:41" ht="15.75" customHeight="1" thickBot="1" x14ac:dyDescent="0.25">
      <c r="A24" s="154"/>
      <c r="B24" s="260"/>
      <c r="C24" s="320"/>
      <c r="D24" s="171"/>
      <c r="E24" s="170">
        <f>Лист2!E23</f>
        <v>0</v>
      </c>
      <c r="F24" s="172"/>
      <c r="G24" s="170"/>
      <c r="H24" s="170">
        <f>Лист2!H23</f>
        <v>0</v>
      </c>
      <c r="I24" s="170"/>
      <c r="J24" s="171"/>
      <c r="K24" s="170">
        <f>Лист2!K23</f>
        <v>3</v>
      </c>
      <c r="L24" s="172"/>
      <c r="M24" s="170"/>
      <c r="N24" s="170">
        <f>Лист2!N23</f>
        <v>0</v>
      </c>
      <c r="O24" s="170"/>
      <c r="P24" s="171"/>
      <c r="Q24" s="170">
        <f>Лист2!Q23</f>
        <v>0</v>
      </c>
      <c r="R24" s="172"/>
      <c r="S24" s="170"/>
      <c r="T24" s="170">
        <f>Лист2!T23</f>
        <v>3</v>
      </c>
      <c r="U24" s="170"/>
      <c r="V24" s="189"/>
      <c r="W24" s="168"/>
      <c r="X24" s="169"/>
      <c r="Y24" s="180"/>
      <c r="Z24" s="181">
        <f>Лист2!Z23</f>
        <v>0</v>
      </c>
      <c r="AA24" s="182"/>
      <c r="AB24" s="180"/>
      <c r="AC24" s="181">
        <f>Лист2!AC23</f>
        <v>1</v>
      </c>
      <c r="AD24" s="182"/>
      <c r="AE24" s="307"/>
      <c r="AF24" s="307"/>
      <c r="AG24" s="305"/>
      <c r="AH24" s="309"/>
      <c r="AI24" s="312">
        <f>AI23/AJ23</f>
        <v>0.49122807017543857</v>
      </c>
      <c r="AJ24" s="313"/>
      <c r="AK24" s="310">
        <f>AK23/AL23</f>
        <v>0.83779443254817987</v>
      </c>
      <c r="AL24" s="311"/>
      <c r="AM24" s="340"/>
      <c r="AN24" s="155"/>
      <c r="AO24" s="154"/>
    </row>
    <row r="25" spans="1:41" ht="26.25" customHeight="1" x14ac:dyDescent="0.2">
      <c r="A25" s="154"/>
      <c r="B25" s="258">
        <f>Лист1!C25</f>
        <v>8</v>
      </c>
      <c r="C25" s="319" t="str">
        <f>Лист1!D25</f>
        <v>«Караганда»                         Карагандинская область</v>
      </c>
      <c r="D25" s="162">
        <f>Лист2!D24</f>
        <v>2</v>
      </c>
      <c r="E25" s="163" t="str">
        <f>Лист2!E24</f>
        <v>:</v>
      </c>
      <c r="F25" s="164">
        <f>Лист2!F24</f>
        <v>3</v>
      </c>
      <c r="G25" s="163">
        <f>Лист2!G24</f>
        <v>0</v>
      </c>
      <c r="H25" s="163" t="str">
        <f>Лист2!H24</f>
        <v>:</v>
      </c>
      <c r="I25" s="163">
        <f>Лист2!I24</f>
        <v>3</v>
      </c>
      <c r="J25" s="162">
        <f>Лист2!J24</f>
        <v>0</v>
      </c>
      <c r="K25" s="163">
        <f>Лист2!K24</f>
        <v>0</v>
      </c>
      <c r="L25" s="164">
        <f>Лист2!L24</f>
        <v>0</v>
      </c>
      <c r="M25" s="163">
        <f>Лист2!M24</f>
        <v>0</v>
      </c>
      <c r="N25" s="163" t="str">
        <f>Лист2!N24</f>
        <v>:</v>
      </c>
      <c r="O25" s="163">
        <f>Лист2!O24</f>
        <v>3</v>
      </c>
      <c r="P25" s="162">
        <f>Лист2!P24</f>
        <v>0</v>
      </c>
      <c r="Q25" s="163" t="str">
        <f>Лист2!Q24</f>
        <v>:</v>
      </c>
      <c r="R25" s="164">
        <f>Лист2!R24</f>
        <v>3</v>
      </c>
      <c r="S25" s="163">
        <f>Лист2!S24</f>
        <v>3</v>
      </c>
      <c r="T25" s="163" t="str">
        <f>Лист2!T24</f>
        <v>:</v>
      </c>
      <c r="U25" s="163">
        <f>Лист2!U24</f>
        <v>0</v>
      </c>
      <c r="V25" s="162">
        <f>Лист2!V24</f>
        <v>0</v>
      </c>
      <c r="W25" s="163">
        <f>Лист2!W24</f>
        <v>0</v>
      </c>
      <c r="X25" s="164">
        <f>Лист2!X24</f>
        <v>0</v>
      </c>
      <c r="Y25" s="316"/>
      <c r="Z25" s="173"/>
      <c r="AA25" s="179"/>
      <c r="AB25" s="180">
        <f>Лист2!AB24</f>
        <v>3</v>
      </c>
      <c r="AC25" s="181" t="str">
        <f>Лист2!AC24</f>
        <v>:</v>
      </c>
      <c r="AD25" s="182">
        <f>Лист2!AD24</f>
        <v>0</v>
      </c>
      <c r="AE25" s="306">
        <v>30</v>
      </c>
      <c r="AF25" s="306">
        <f>E26+H26+K26+N26+Q26+T26+W26+AC26</f>
        <v>7</v>
      </c>
      <c r="AG25" s="306">
        <f>AE25+AF25</f>
        <v>37</v>
      </c>
      <c r="AH25" s="308">
        <f>Лист3!T31</f>
        <v>12</v>
      </c>
      <c r="AI25" s="165">
        <f>Лист3!R29</f>
        <v>45</v>
      </c>
      <c r="AJ25" s="167">
        <f>Лист3!R30</f>
        <v>42</v>
      </c>
      <c r="AK25" s="185">
        <f>Лист3!S29</f>
        <v>1664</v>
      </c>
      <c r="AL25" s="186">
        <f>Лист3!S30</f>
        <v>1688</v>
      </c>
      <c r="AM25" s="339">
        <v>5</v>
      </c>
      <c r="AN25" s="155"/>
      <c r="AO25" s="154"/>
    </row>
    <row r="26" spans="1:41" ht="24" customHeight="1" thickBot="1" x14ac:dyDescent="0.25">
      <c r="A26" s="154"/>
      <c r="B26" s="260"/>
      <c r="C26" s="320"/>
      <c r="D26" s="171"/>
      <c r="E26" s="170">
        <f>Лист2!E25</f>
        <v>1</v>
      </c>
      <c r="F26" s="172"/>
      <c r="G26" s="170"/>
      <c r="H26" s="170">
        <f>Лист2!H25</f>
        <v>0</v>
      </c>
      <c r="I26" s="170"/>
      <c r="J26" s="171"/>
      <c r="K26" s="170">
        <f>Лист2!K25</f>
        <v>0</v>
      </c>
      <c r="L26" s="172"/>
      <c r="M26" s="170"/>
      <c r="N26" s="170">
        <f>Лист2!N25</f>
        <v>0</v>
      </c>
      <c r="O26" s="170"/>
      <c r="P26" s="171"/>
      <c r="Q26" s="170">
        <f>Лист2!Q25</f>
        <v>0</v>
      </c>
      <c r="R26" s="172"/>
      <c r="S26" s="170"/>
      <c r="T26" s="170">
        <f>Лист2!T25</f>
        <v>3</v>
      </c>
      <c r="U26" s="170"/>
      <c r="V26" s="171"/>
      <c r="W26" s="170">
        <f>Лист2!W25</f>
        <v>0</v>
      </c>
      <c r="X26" s="172"/>
      <c r="Y26" s="317"/>
      <c r="Z26" s="168"/>
      <c r="AA26" s="169"/>
      <c r="AB26" s="180"/>
      <c r="AC26" s="181">
        <f>Лист2!AC25</f>
        <v>3</v>
      </c>
      <c r="AD26" s="182"/>
      <c r="AE26" s="307"/>
      <c r="AF26" s="307"/>
      <c r="AG26" s="307"/>
      <c r="AH26" s="309"/>
      <c r="AI26" s="312">
        <f>AI25/AJ25</f>
        <v>1.0714285714285714</v>
      </c>
      <c r="AJ26" s="313"/>
      <c r="AK26" s="310">
        <f>AK25/AL25</f>
        <v>0.98578199052132698</v>
      </c>
      <c r="AL26" s="311"/>
      <c r="AM26" s="340"/>
      <c r="AN26" s="155"/>
      <c r="AO26" s="154"/>
    </row>
    <row r="27" spans="1:41" ht="24.75" customHeight="1" x14ac:dyDescent="0.2">
      <c r="A27" s="154"/>
      <c r="B27" s="258">
        <f>Лист1!C27</f>
        <v>9</v>
      </c>
      <c r="C27" s="319" t="str">
        <f>Лист1!D27</f>
        <v>«Айқаракөз»                                    Алматинская область</v>
      </c>
      <c r="D27" s="162">
        <f>Лист2!D26</f>
        <v>0</v>
      </c>
      <c r="E27" s="163">
        <f>Лист2!E26</f>
        <v>0</v>
      </c>
      <c r="F27" s="164">
        <f>Лист2!F26</f>
        <v>0</v>
      </c>
      <c r="G27" s="163">
        <f>Лист2!G26</f>
        <v>0</v>
      </c>
      <c r="H27" s="163" t="str">
        <f>Лист2!H26</f>
        <v>:</v>
      </c>
      <c r="I27" s="163">
        <f>Лист2!I26</f>
        <v>3</v>
      </c>
      <c r="J27" s="162">
        <f>Лист2!J26</f>
        <v>3</v>
      </c>
      <c r="K27" s="163" t="str">
        <f>Лист2!K26</f>
        <v>:</v>
      </c>
      <c r="L27" s="164">
        <f>Лист2!L26</f>
        <v>1</v>
      </c>
      <c r="M27" s="163">
        <f>Лист2!M26</f>
        <v>0</v>
      </c>
      <c r="N27" s="163">
        <f>Лист2!N26</f>
        <v>0</v>
      </c>
      <c r="O27" s="163">
        <f>Лист2!O26</f>
        <v>0</v>
      </c>
      <c r="P27" s="162">
        <f>Лист2!P26</f>
        <v>0</v>
      </c>
      <c r="Q27" s="163" t="str">
        <f>Лист2!Q26</f>
        <v>:</v>
      </c>
      <c r="R27" s="164">
        <f>Лист2!R26</f>
        <v>3</v>
      </c>
      <c r="S27" s="163">
        <f>Лист2!S26</f>
        <v>3</v>
      </c>
      <c r="T27" s="163" t="str">
        <f>Лист2!T26</f>
        <v>:</v>
      </c>
      <c r="U27" s="163">
        <f>Лист2!U26</f>
        <v>0</v>
      </c>
      <c r="V27" s="162">
        <f>Лист2!V26</f>
        <v>3</v>
      </c>
      <c r="W27" s="163" t="str">
        <f>Лист2!W26</f>
        <v>:</v>
      </c>
      <c r="X27" s="164">
        <f>Лист2!X26</f>
        <v>2</v>
      </c>
      <c r="Y27" s="162">
        <f>Лист2!Y26</f>
        <v>0</v>
      </c>
      <c r="Z27" s="163" t="str">
        <f>Лист2!Z26</f>
        <v>:</v>
      </c>
      <c r="AA27" s="164">
        <f>Лист2!AA26</f>
        <v>3</v>
      </c>
      <c r="AB27" s="316"/>
      <c r="AC27" s="173"/>
      <c r="AD27" s="179"/>
      <c r="AE27" s="306">
        <v>12</v>
      </c>
      <c r="AF27" s="306">
        <f>E28+H28+K28+N28+Q28+T28+W28+Z28</f>
        <v>8</v>
      </c>
      <c r="AG27" s="306">
        <f>AE27+AF27</f>
        <v>20</v>
      </c>
      <c r="AH27" s="308">
        <f>Лист3!T34</f>
        <v>7</v>
      </c>
      <c r="AI27" s="165">
        <f>Лист3!R32</f>
        <v>23</v>
      </c>
      <c r="AJ27" s="167">
        <f>Лист3!R33</f>
        <v>58</v>
      </c>
      <c r="AK27" s="185">
        <f>Лист3!S32</f>
        <v>1464</v>
      </c>
      <c r="AL27" s="186">
        <f>Лист3!S33</f>
        <v>1721</v>
      </c>
      <c r="AM27" s="339">
        <v>7</v>
      </c>
      <c r="AN27" s="155"/>
      <c r="AO27" s="154"/>
    </row>
    <row r="28" spans="1:41" ht="20.25" customHeight="1" thickBot="1" x14ac:dyDescent="0.25">
      <c r="A28" s="154"/>
      <c r="B28" s="260"/>
      <c r="C28" s="320"/>
      <c r="D28" s="171"/>
      <c r="E28" s="170">
        <f>Лист2!E27</f>
        <v>0</v>
      </c>
      <c r="F28" s="172"/>
      <c r="G28" s="170"/>
      <c r="H28" s="170">
        <f>Лист2!H27</f>
        <v>0</v>
      </c>
      <c r="I28" s="170"/>
      <c r="J28" s="171"/>
      <c r="K28" s="170">
        <f>Лист2!K27</f>
        <v>3</v>
      </c>
      <c r="L28" s="172"/>
      <c r="M28" s="170"/>
      <c r="N28" s="170">
        <f>Лист2!N27</f>
        <v>0</v>
      </c>
      <c r="O28" s="170"/>
      <c r="P28" s="171"/>
      <c r="Q28" s="170">
        <f>Лист2!Q27</f>
        <v>0</v>
      </c>
      <c r="R28" s="172"/>
      <c r="S28" s="170"/>
      <c r="T28" s="170">
        <f>Лист2!T27</f>
        <v>3</v>
      </c>
      <c r="U28" s="170"/>
      <c r="V28" s="171"/>
      <c r="W28" s="170">
        <f>Лист2!W27</f>
        <v>2</v>
      </c>
      <c r="X28" s="172"/>
      <c r="Y28" s="171"/>
      <c r="Z28" s="170">
        <f>Лист2!Z27</f>
        <v>0</v>
      </c>
      <c r="AA28" s="172"/>
      <c r="AB28" s="317"/>
      <c r="AC28" s="168"/>
      <c r="AD28" s="169"/>
      <c r="AE28" s="307"/>
      <c r="AF28" s="307"/>
      <c r="AG28" s="307"/>
      <c r="AH28" s="309"/>
      <c r="AI28" s="312">
        <f>AI27/AJ27</f>
        <v>0.39655172413793105</v>
      </c>
      <c r="AJ28" s="313"/>
      <c r="AK28" s="310">
        <f>AK27/AL27</f>
        <v>0.85066821615339916</v>
      </c>
      <c r="AL28" s="311"/>
      <c r="AM28" s="340"/>
      <c r="AN28" s="155"/>
      <c r="AO28" s="154"/>
    </row>
    <row r="29" spans="1:41" ht="15" customHeight="1" x14ac:dyDescent="0.2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8"/>
      <c r="AL29" s="158"/>
      <c r="AM29" s="155"/>
      <c r="AN29" s="155"/>
      <c r="AO29" s="154"/>
    </row>
    <row r="30" spans="1:41" ht="1.5" customHeight="1" x14ac:dyDescent="0.2">
      <c r="A30" s="149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M30" s="152"/>
      <c r="AN30" s="152"/>
      <c r="AO30" s="149"/>
    </row>
    <row r="31" spans="1:41" s="152" customFormat="1" x14ac:dyDescent="0.2">
      <c r="B31" s="190" t="s">
        <v>62</v>
      </c>
      <c r="D31" s="191"/>
      <c r="E31" s="153"/>
      <c r="F31" s="150"/>
      <c r="G31" s="192"/>
      <c r="H31" s="193" t="s">
        <v>63</v>
      </c>
      <c r="I31" s="193"/>
      <c r="J31" s="193"/>
      <c r="K31" s="193"/>
      <c r="L31" s="193"/>
      <c r="M31" s="193"/>
      <c r="N31" s="153"/>
      <c r="O31" s="194"/>
      <c r="P31" s="192"/>
      <c r="R31" s="194" t="s">
        <v>3</v>
      </c>
      <c r="S31" s="191"/>
      <c r="T31" s="150"/>
      <c r="U31" s="195"/>
      <c r="V31" s="192"/>
      <c r="W31" s="153"/>
      <c r="X31" s="194"/>
      <c r="Y31" s="191"/>
      <c r="Z31" s="150"/>
      <c r="AA31" s="195"/>
      <c r="AB31" s="191"/>
      <c r="AC31" s="150"/>
      <c r="AD31" s="195"/>
      <c r="AE31" s="195"/>
      <c r="AF31" s="195"/>
      <c r="AI31" s="190" t="s">
        <v>64</v>
      </c>
      <c r="AJ31" s="190"/>
      <c r="AL31" s="196"/>
      <c r="AM31" s="151"/>
    </row>
    <row r="32" spans="1:41" ht="15" customHeight="1" x14ac:dyDescent="0.2">
      <c r="A32" s="149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M32" s="152"/>
      <c r="AN32" s="152"/>
      <c r="AO32" s="149"/>
    </row>
    <row r="33" spans="1:41" x14ac:dyDescent="0.2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M33" s="149"/>
      <c r="AN33" s="149"/>
      <c r="AO33" s="149"/>
    </row>
    <row r="34" spans="1:41" ht="15" customHeight="1" x14ac:dyDescent="0.2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M34" s="149"/>
      <c r="AN34" s="149"/>
      <c r="AO34" s="149"/>
    </row>
    <row r="35" spans="1:41" x14ac:dyDescent="0.2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M35" s="149"/>
      <c r="AN35" s="149"/>
      <c r="AO35" s="149"/>
    </row>
    <row r="36" spans="1:41" x14ac:dyDescent="0.2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M36" s="149"/>
      <c r="AN36" s="149"/>
      <c r="AO36" s="149"/>
    </row>
    <row r="44" spans="1:41" ht="15" customHeight="1" x14ac:dyDescent="0.2"/>
  </sheetData>
  <mergeCells count="109">
    <mergeCell ref="AB8:AD10"/>
    <mergeCell ref="AB27:AB28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  <mergeCell ref="AH8:AH10"/>
    <mergeCell ref="AE8:AE10"/>
    <mergeCell ref="AG8:AG10"/>
    <mergeCell ref="AF11:AF12"/>
    <mergeCell ref="AE11:AE12"/>
    <mergeCell ref="AH11:AH12"/>
    <mergeCell ref="B7:C7"/>
    <mergeCell ref="M8:O10"/>
    <mergeCell ref="B8:B10"/>
    <mergeCell ref="D8:F10"/>
    <mergeCell ref="J15:J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C8:C10"/>
    <mergeCell ref="B17:B18"/>
    <mergeCell ref="B19:B20"/>
    <mergeCell ref="P8:R10"/>
    <mergeCell ref="J8:L10"/>
    <mergeCell ref="G8:I10"/>
    <mergeCell ref="B15:B16"/>
    <mergeCell ref="B25:B26"/>
    <mergeCell ref="B23:B24"/>
    <mergeCell ref="AG11:AG1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Y25:Y26"/>
    <mergeCell ref="AF25:AF26"/>
    <mergeCell ref="M17:M18"/>
    <mergeCell ref="P19:P20"/>
    <mergeCell ref="C25:C26"/>
    <mergeCell ref="C23:C24"/>
    <mergeCell ref="C21:C22"/>
    <mergeCell ref="AE25:AE26"/>
    <mergeCell ref="AE23:AE24"/>
    <mergeCell ref="AE17:AE18"/>
    <mergeCell ref="AE19:AE20"/>
    <mergeCell ref="AE21:AE22"/>
    <mergeCell ref="AF17:AF18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H17:AH18"/>
    <mergeCell ref="AG19:AG20"/>
    <mergeCell ref="AG17:AG18"/>
    <mergeCell ref="AF19:AF20"/>
    <mergeCell ref="AG25:AG26"/>
    <mergeCell ref="AH25:AH26"/>
    <mergeCell ref="AF23:AF24"/>
    <mergeCell ref="AF21:AF22"/>
    <mergeCell ref="AG21:AG22"/>
    <mergeCell ref="AG23:AG24"/>
  </mergeCells>
  <phoneticPr fontId="10" type="noConversion"/>
  <pageMargins left="0.17" right="0.16" top="0.19" bottom="0.17" header="0.17" footer="0.17"/>
  <pageSetup paperSize="9" scale="99" orientation="landscape" r:id="rId1"/>
  <headerFooter alignWithMargins="0"/>
  <cellWatches>
    <cellWatch r="AI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2022-03-01T09:25:29Z</dcterms:modified>
</cp:coreProperties>
</file>