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68" windowWidth="15120" windowHeight="7956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3" l="1"/>
  <c r="G31" i="3" l="1"/>
  <c r="F31" i="3"/>
  <c r="G28" i="3"/>
  <c r="F28" i="3"/>
  <c r="G25" i="3"/>
  <c r="F25" i="3"/>
  <c r="G22" i="3"/>
  <c r="F22" i="3"/>
  <c r="G19" i="3"/>
  <c r="F19" i="3"/>
  <c r="G16" i="3"/>
  <c r="F16" i="3"/>
  <c r="G13" i="3"/>
  <c r="F13" i="3"/>
  <c r="G10" i="3"/>
  <c r="F10" i="3"/>
  <c r="J31" i="3"/>
  <c r="I31" i="3"/>
  <c r="J28" i="3"/>
  <c r="I28" i="3"/>
  <c r="J25" i="3"/>
  <c r="I25" i="3"/>
  <c r="J22" i="3"/>
  <c r="I22" i="3"/>
  <c r="J19" i="3"/>
  <c r="I19" i="3"/>
  <c r="J16" i="3"/>
  <c r="I16" i="3"/>
  <c r="J13" i="3"/>
  <c r="I13" i="3"/>
  <c r="J10" i="3"/>
  <c r="I10" i="3"/>
  <c r="M28" i="3"/>
  <c r="M31" i="3"/>
  <c r="L31" i="3"/>
  <c r="L28" i="3"/>
  <c r="M25" i="3"/>
  <c r="L25" i="3"/>
  <c r="M22" i="3"/>
  <c r="L22" i="3"/>
  <c r="M19" i="3"/>
  <c r="L19" i="3"/>
  <c r="M16" i="3"/>
  <c r="L16" i="3"/>
  <c r="M13" i="3"/>
  <c r="L13" i="3"/>
  <c r="M10" i="3"/>
  <c r="L10" i="3"/>
  <c r="P28" i="3"/>
  <c r="P31" i="3"/>
  <c r="P25" i="3"/>
  <c r="P22" i="3"/>
  <c r="P19" i="3"/>
  <c r="P16" i="3"/>
  <c r="P13" i="3"/>
  <c r="P10" i="3"/>
  <c r="O31" i="3"/>
  <c r="O28" i="3"/>
  <c r="O25" i="3"/>
  <c r="O22" i="3"/>
  <c r="O19" i="3"/>
  <c r="O16" i="3"/>
  <c r="O13" i="3"/>
  <c r="O10" i="3"/>
  <c r="K25" i="1"/>
  <c r="AE24" i="2" s="1"/>
  <c r="K26" i="1"/>
  <c r="AF24" i="2" s="1"/>
  <c r="D30" i="3" s="1"/>
  <c r="S30" i="3" s="1"/>
  <c r="K23" i="1"/>
  <c r="AE22" i="2" s="1"/>
  <c r="K24" i="1"/>
  <c r="K21" i="1"/>
  <c r="AE20" i="2" s="1"/>
  <c r="K22" i="1"/>
  <c r="AF20" i="2" s="1"/>
  <c r="D24" i="3" s="1"/>
  <c r="K19" i="1"/>
  <c r="AE18" i="2" s="1"/>
  <c r="K20" i="1"/>
  <c r="K17" i="1"/>
  <c r="AE16" i="2" s="1"/>
  <c r="D17" i="3" s="1"/>
  <c r="K18" i="1"/>
  <c r="AD16" i="2"/>
  <c r="C18" i="3" s="1"/>
  <c r="K15" i="1"/>
  <c r="AE14" i="2" s="1"/>
  <c r="K16" i="1"/>
  <c r="AF14" i="2" s="1"/>
  <c r="D15" i="3" s="1"/>
  <c r="K13" i="1"/>
  <c r="AE12" i="2" s="1"/>
  <c r="D11" i="3" s="1"/>
  <c r="S11" i="3" s="1"/>
  <c r="K14" i="1"/>
  <c r="AF12" i="2" s="1"/>
  <c r="D12" i="3" s="1"/>
  <c r="AD12" i="2"/>
  <c r="C12" i="3" s="1"/>
  <c r="R12" i="3" s="1"/>
  <c r="K11" i="1"/>
  <c r="AE10" i="2" s="1"/>
  <c r="K12" i="1"/>
  <c r="AC10" i="2"/>
  <c r="C8" i="3" s="1"/>
  <c r="AD10" i="2"/>
  <c r="C9" i="3" s="1"/>
  <c r="E31" i="3"/>
  <c r="T31" i="3" s="1"/>
  <c r="AB24" i="2"/>
  <c r="E29" i="3" s="1"/>
  <c r="T29" i="3" s="1"/>
  <c r="E28" i="3"/>
  <c r="T28" i="3" s="1"/>
  <c r="AB22" i="2"/>
  <c r="E26" i="3" s="1"/>
  <c r="T26" i="3" s="1"/>
  <c r="E25" i="3"/>
  <c r="T25" i="3" s="1"/>
  <c r="AB20" i="2"/>
  <c r="E23" i="3" s="1"/>
  <c r="T23" i="3" s="1"/>
  <c r="E22" i="3"/>
  <c r="T22" i="3" s="1"/>
  <c r="AB18" i="2"/>
  <c r="E20" i="3" s="1"/>
  <c r="T20" i="3" s="1"/>
  <c r="E19" i="3"/>
  <c r="T19" i="3" s="1"/>
  <c r="AB16" i="2"/>
  <c r="E17" i="3" s="1"/>
  <c r="T17" i="3" s="1"/>
  <c r="E16" i="3"/>
  <c r="T16" i="3" s="1"/>
  <c r="AB14" i="2"/>
  <c r="E14" i="3" s="1"/>
  <c r="T14" i="3" s="1"/>
  <c r="E13" i="3"/>
  <c r="T13" i="3" s="1"/>
  <c r="AB12" i="2"/>
  <c r="E11" i="3" s="1"/>
  <c r="T11" i="3" s="1"/>
  <c r="T10" i="3"/>
  <c r="AB10" i="2"/>
  <c r="E8" i="3" s="1"/>
  <c r="T8" i="3" s="1"/>
  <c r="B24" i="4"/>
  <c r="B20" i="4"/>
  <c r="B12" i="4"/>
  <c r="B16" i="4"/>
  <c r="B24" i="2"/>
  <c r="B29" i="3" s="1"/>
  <c r="B20" i="2"/>
  <c r="B23" i="3" s="1"/>
  <c r="B16" i="2"/>
  <c r="B17" i="3" s="1"/>
  <c r="B12" i="2"/>
  <c r="B11" i="3" s="1"/>
  <c r="B22" i="4"/>
  <c r="B18" i="4"/>
  <c r="B14" i="4"/>
  <c r="B10" i="4"/>
  <c r="B22" i="2"/>
  <c r="B26" i="3" s="1"/>
  <c r="B18" i="2"/>
  <c r="B20" i="3" s="1"/>
  <c r="B14" i="2"/>
  <c r="B14" i="3" s="1"/>
  <c r="B10" i="2"/>
  <c r="B8" i="3" s="1"/>
  <c r="AC22" i="2"/>
  <c r="C26" i="3" s="1"/>
  <c r="AC14" i="2"/>
  <c r="C14" i="3" s="1"/>
  <c r="AD20" i="2"/>
  <c r="C24" i="3" s="1"/>
  <c r="AC18" i="2"/>
  <c r="C20" i="3" s="1"/>
  <c r="AC12" i="2"/>
  <c r="C11" i="3" s="1"/>
  <c r="R11" i="3" s="1"/>
  <c r="AF10" i="2"/>
  <c r="D9" i="3" s="1"/>
  <c r="S9" i="3" s="1"/>
  <c r="AC20" i="2"/>
  <c r="C23" i="3" s="1"/>
  <c r="R23" i="3" s="1"/>
  <c r="AD14" i="2"/>
  <c r="C15" i="3" s="1"/>
  <c r="AC16" i="2"/>
  <c r="C17" i="3" s="1"/>
  <c r="R17" i="3" s="1"/>
  <c r="AF16" i="2"/>
  <c r="D18" i="3" s="1"/>
  <c r="S18" i="3" s="1"/>
  <c r="AD18" i="2"/>
  <c r="C21" i="3" s="1"/>
  <c r="R21" i="3" s="1"/>
  <c r="AF22" i="2"/>
  <c r="D27" i="3" s="1"/>
  <c r="S27" i="3" s="1"/>
  <c r="AD22" i="2"/>
  <c r="C27" i="3" s="1"/>
  <c r="R27" i="3" s="1"/>
  <c r="AD24" i="2"/>
  <c r="C30" i="3" s="1"/>
  <c r="AC24" i="2"/>
  <c r="C29" i="3" s="1"/>
  <c r="R29" i="3" s="1"/>
  <c r="R8" i="3" l="1"/>
  <c r="C10" i="3"/>
  <c r="L11" i="1"/>
  <c r="L25" i="1"/>
  <c r="L19" i="1"/>
  <c r="L21" i="1"/>
  <c r="AC17" i="2"/>
  <c r="C16" i="3"/>
  <c r="AC15" i="2"/>
  <c r="R14" i="3"/>
  <c r="L13" i="1"/>
  <c r="L15" i="1"/>
  <c r="L17" i="1"/>
  <c r="L23" i="1"/>
  <c r="AF18" i="2"/>
  <c r="D21" i="3" s="1"/>
  <c r="S21" i="3" s="1"/>
  <c r="AC21" i="2"/>
  <c r="D23" i="3"/>
  <c r="S23" i="3" s="1"/>
  <c r="AE21" i="2"/>
  <c r="S24" i="3"/>
  <c r="AE25" i="2"/>
  <c r="D29" i="3"/>
  <c r="S29" i="3" s="1"/>
  <c r="S31" i="3" s="1"/>
  <c r="AE23" i="2"/>
  <c r="D26" i="3"/>
  <c r="D20" i="3"/>
  <c r="S20" i="3" s="1"/>
  <c r="D14" i="3"/>
  <c r="S14" i="3" s="1"/>
  <c r="AE15" i="2"/>
  <c r="D8" i="3"/>
  <c r="S8" i="3" s="1"/>
  <c r="AE11" i="2"/>
  <c r="AC23" i="2"/>
  <c r="R15" i="3"/>
  <c r="R16" i="3" s="1"/>
  <c r="AC19" i="2"/>
  <c r="AC13" i="2"/>
  <c r="R30" i="3"/>
  <c r="R31" i="3" s="1"/>
  <c r="C31" i="3"/>
  <c r="AC25" i="2"/>
  <c r="R9" i="3"/>
  <c r="AC11" i="2"/>
  <c r="R20" i="3"/>
  <c r="R22" i="3" s="1"/>
  <c r="C22" i="3"/>
  <c r="R26" i="3"/>
  <c r="R28" i="3" s="1"/>
  <c r="C28" i="3"/>
  <c r="C25" i="3"/>
  <c r="R24" i="3"/>
  <c r="R25" i="3" s="1"/>
  <c r="R18" i="3"/>
  <c r="R19" i="3" s="1"/>
  <c r="C19" i="3"/>
  <c r="S12" i="3"/>
  <c r="S13" i="3" s="1"/>
  <c r="D13" i="3"/>
  <c r="S15" i="3"/>
  <c r="S17" i="3"/>
  <c r="D19" i="3"/>
  <c r="R13" i="3"/>
  <c r="C13" i="3"/>
  <c r="AE17" i="2"/>
  <c r="AE13" i="2"/>
  <c r="R10" i="3" l="1"/>
  <c r="D31" i="3"/>
  <c r="D10" i="3"/>
  <c r="D22" i="3"/>
  <c r="S25" i="3"/>
  <c r="AE19" i="2"/>
  <c r="D16" i="3"/>
  <c r="D25" i="3"/>
  <c r="S26" i="3"/>
  <c r="S28" i="3" s="1"/>
  <c r="D28" i="3"/>
  <c r="S19" i="3"/>
  <c r="S10" i="3"/>
  <c r="S22" i="3"/>
  <c r="S16" i="3"/>
</calcChain>
</file>

<file path=xl/sharedStrings.xml><?xml version="1.0" encoding="utf-8"?>
<sst xmlns="http://schemas.openxmlformats.org/spreadsheetml/2006/main" count="250" uniqueCount="93">
  <si>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</si>
  <si>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</si>
  <si>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</si>
  <si>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</si>
  <si>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</si>
  <si>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</si>
  <si>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</si>
  <si>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</si>
  <si>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</si>
  <si>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</si>
  <si>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</si>
  <si>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</si>
  <si>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</si>
  <si>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</si>
  <si>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</si>
  <si>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</si>
  <si>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</si>
  <si>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</si>
  <si>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</si>
  <si>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</si>
  <si>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</si>
  <si>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</si>
  <si>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</si>
  <si>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</si>
  <si>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</si>
  <si>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</si>
  <si>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</si>
  <si>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</si>
  <si>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</si>
  <si>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</si>
  <si>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</si>
  <si>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</si>
  <si>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</si>
  <si>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</si>
  <si>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</si>
  <si>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</si>
  <si>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</si>
  <si>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</si>
  <si>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</si>
  <si>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</si>
  <si>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Главный судья, МА</t>
  </si>
  <si>
    <t>«Алтай-2»                                               ВКО</t>
  </si>
  <si>
    <t>«Павлодар-2»                           г.Павлодар</t>
  </si>
  <si>
    <t>«Буревестник-2»                        г.Алматы</t>
  </si>
  <si>
    <t>«Есиль СК-2»                  г.Петропавловск</t>
  </si>
  <si>
    <t>«Мангыстау-2»                                              г. Актау</t>
  </si>
  <si>
    <t>«Тараз-2»                                         г.Тараз</t>
  </si>
  <si>
    <t>«Атырау-2»                                               г. Атырау</t>
  </si>
  <si>
    <t>«Ушкын-Кокшетау-2»                         г.Кокшетау</t>
  </si>
  <si>
    <t>10-19.12.2021г.</t>
  </si>
  <si>
    <t>г.Щучинск</t>
  </si>
  <si>
    <t>г.Тараз</t>
  </si>
  <si>
    <t>15-24.11.2021г.</t>
  </si>
  <si>
    <t>г.Усть-Каменогорск</t>
  </si>
  <si>
    <t>03-12.02.2022г.</t>
  </si>
  <si>
    <t>IV тур</t>
  </si>
  <si>
    <t xml:space="preserve">г. Павлодар </t>
  </si>
  <si>
    <t>06-15.02.2022г.</t>
  </si>
  <si>
    <t>21</t>
  </si>
  <si>
    <t>Подсчёт  коэффициентов  соотношений  мячей 5-го тура</t>
  </si>
  <si>
    <t>01-10.04.2022 г.</t>
  </si>
  <si>
    <t>г. Тараз</t>
  </si>
  <si>
    <t>V тур</t>
  </si>
  <si>
    <t>01-10.04.2022г.</t>
  </si>
  <si>
    <t xml:space="preserve"> 5-и  туров 30-го чемпионата РК  по волейболу среди мужских команд Высшей Лиги до 23-х лет</t>
  </si>
  <si>
    <t>Очки   4-х туров</t>
  </si>
  <si>
    <t>Очки   5-го тура</t>
  </si>
  <si>
    <t>Очки    5-и туров</t>
  </si>
  <si>
    <t>68</t>
  </si>
  <si>
    <t>69</t>
  </si>
  <si>
    <t>48</t>
  </si>
  <si>
    <t>29</t>
  </si>
  <si>
    <t>18</t>
  </si>
  <si>
    <t>53</t>
  </si>
  <si>
    <t>30</t>
  </si>
  <si>
    <t>Н.Баялиева</t>
  </si>
  <si>
    <t>Главный секретарь, СС</t>
  </si>
  <si>
    <t>Н.Өмірзақ</t>
  </si>
  <si>
    <t xml:space="preserve"> 5-го  тура 30-го чемпионата РК  по волейболу  среди мужских  команд Высшей Лиги до 23-х лет</t>
  </si>
  <si>
    <t xml:space="preserve">Н.Баялиева </t>
  </si>
  <si>
    <t xml:space="preserve"> </t>
  </si>
  <si>
    <t>:</t>
  </si>
  <si>
    <t>35</t>
  </si>
  <si>
    <t>13</t>
  </si>
  <si>
    <t>63</t>
  </si>
  <si>
    <t>25</t>
  </si>
  <si>
    <t>7</t>
  </si>
  <si>
    <t>81</t>
  </si>
  <si>
    <t>28</t>
  </si>
  <si>
    <t>8</t>
  </si>
  <si>
    <t>22</t>
  </si>
  <si>
    <t>34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</si>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</sst>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9" fillId="0" borderId="9" xfId="0" applyFont="1" applyBorder="1"/>
    <xf numFmtId="0" fontId="9" fillId="0" borderId="10" xfId="0" applyFont="1" applyBorder="1"/>
    <xf numFmtId="49" fontId="5" fillId="0" borderId="0" xfId="0" applyNumberFormat="1" applyFont="1" applyBorder="1" applyAlignment="1">
      <alignment horizontal="center" vertical="center"/>
    </xf>
    <xf numFmtId="0" fontId="9" fillId="0" borderId="13" xfId="0" applyFont="1" applyBorder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39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9" fillId="0" borderId="0" xfId="0" applyNumberFormat="1" applyFont="1"/>
    <xf numFmtId="0" fontId="11" fillId="0" borderId="0" xfId="0" applyNumberFormat="1" applyFont="1"/>
    <xf numFmtId="0" fontId="1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1" fillId="0" borderId="17" xfId="0" applyNumberFormat="1" applyFont="1" applyBorder="1" applyAlignment="1"/>
    <xf numFmtId="0" fontId="11" fillId="0" borderId="18" xfId="0" applyNumberFormat="1" applyFont="1" applyBorder="1" applyAlignment="1"/>
    <xf numFmtId="0" fontId="11" fillId="0" borderId="19" xfId="0" applyNumberFormat="1" applyFont="1" applyBorder="1" applyAlignment="1"/>
    <xf numFmtId="0" fontId="9" fillId="0" borderId="17" xfId="0" applyNumberFormat="1" applyFont="1" applyBorder="1" applyAlignment="1"/>
    <xf numFmtId="0" fontId="9" fillId="0" borderId="19" xfId="0" applyNumberFormat="1" applyFont="1" applyBorder="1" applyAlignment="1"/>
    <xf numFmtId="0" fontId="11" fillId="0" borderId="20" xfId="0" applyNumberFormat="1" applyFont="1" applyBorder="1" applyAlignment="1">
      <alignment vertical="center"/>
    </xf>
    <xf numFmtId="0" fontId="9" fillId="0" borderId="21" xfId="0" applyNumberFormat="1" applyFont="1" applyBorder="1" applyAlignment="1">
      <alignment horizontal="left"/>
    </xf>
    <xf numFmtId="0" fontId="9" fillId="0" borderId="22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left"/>
    </xf>
    <xf numFmtId="0" fontId="9" fillId="0" borderId="25" xfId="0" applyNumberFormat="1" applyFont="1" applyBorder="1" applyAlignment="1">
      <alignment horizontal="left"/>
    </xf>
    <xf numFmtId="0" fontId="9" fillId="0" borderId="21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9" xfId="0" applyNumberFormat="1" applyFont="1" applyBorder="1"/>
    <xf numFmtId="0" fontId="9" fillId="0" borderId="5" xfId="0" applyNumberFormat="1" applyFont="1" applyBorder="1"/>
    <xf numFmtId="0" fontId="9" fillId="0" borderId="9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9" fillId="0" borderId="29" xfId="0" applyNumberFormat="1" applyFont="1" applyBorder="1" applyAlignment="1">
      <alignment horizontal="center"/>
    </xf>
    <xf numFmtId="0" fontId="9" fillId="0" borderId="32" xfId="0" applyNumberFormat="1" applyFont="1" applyBorder="1"/>
    <xf numFmtId="0" fontId="9" fillId="0" borderId="33" xfId="0" applyNumberFormat="1" applyFont="1" applyBorder="1"/>
    <xf numFmtId="0" fontId="9" fillId="0" borderId="47" xfId="0" applyNumberFormat="1" applyFont="1" applyBorder="1" applyAlignment="1">
      <alignment horizontal="center"/>
    </xf>
    <xf numFmtId="0" fontId="9" fillId="0" borderId="41" xfId="0" applyNumberFormat="1" applyFont="1" applyBorder="1" applyAlignment="1">
      <alignment horizontal="center"/>
    </xf>
    <xf numFmtId="0" fontId="9" fillId="0" borderId="34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 vertical="center"/>
    </xf>
    <xf numFmtId="0" fontId="9" fillId="0" borderId="10" xfId="0" applyNumberFormat="1" applyFont="1" applyBorder="1"/>
    <xf numFmtId="0" fontId="9" fillId="0" borderId="8" xfId="0" applyNumberFormat="1" applyFont="1" applyBorder="1"/>
    <xf numFmtId="0" fontId="6" fillId="0" borderId="46" xfId="0" applyNumberFormat="1" applyFont="1" applyBorder="1" applyAlignment="1">
      <alignment horizontal="center" vertical="center"/>
    </xf>
    <xf numFmtId="0" fontId="11" fillId="0" borderId="48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0" fontId="9" fillId="0" borderId="43" xfId="0" applyNumberFormat="1" applyFont="1" applyBorder="1" applyAlignment="1">
      <alignment horizontal="center"/>
    </xf>
    <xf numFmtId="0" fontId="9" fillId="0" borderId="28" xfId="0" applyNumberFormat="1" applyFont="1" applyBorder="1"/>
    <xf numFmtId="0" fontId="9" fillId="0" borderId="15" xfId="0" applyNumberFormat="1" applyFont="1" applyBorder="1"/>
    <xf numFmtId="0" fontId="9" fillId="0" borderId="2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/>
    <xf numFmtId="0" fontId="9" fillId="0" borderId="0" xfId="0" applyNumberFormat="1" applyFont="1" applyBorder="1"/>
    <xf numFmtId="0" fontId="6" fillId="0" borderId="26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 vertical="center"/>
    </xf>
    <xf numFmtId="0" fontId="6" fillId="0" borderId="42" xfId="0" applyFont="1" applyBorder="1" applyAlignment="1"/>
    <xf numFmtId="0" fontId="9" fillId="0" borderId="42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49" fontId="17" fillId="2" borderId="0" xfId="0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3" xfId="0" applyFont="1" applyBorder="1" applyAlignment="1">
      <alignment vertical="center" wrapText="1"/>
    </xf>
    <xf numFmtId="0" fontId="16" fillId="0" borderId="6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2" fillId="0" borderId="46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49" fontId="17" fillId="2" borderId="24" xfId="0" applyNumberFormat="1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7" fillId="0" borderId="35" xfId="0" applyFont="1" applyBorder="1" applyAlignment="1">
      <alignment vertical="center"/>
    </xf>
    <xf numFmtId="0" fontId="11" fillId="0" borderId="5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64" fontId="9" fillId="0" borderId="53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5" fillId="0" borderId="5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57" xfId="0" applyNumberFormat="1" applyFont="1" applyBorder="1" applyAlignment="1">
      <alignment horizontal="center" vertical="center" wrapText="1"/>
    </xf>
    <xf numFmtId="2" fontId="1" fillId="3" borderId="49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6" fillId="0" borderId="20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38" xfId="0" applyNumberFormat="1" applyFont="1" applyBorder="1" applyAlignment="1">
      <alignment horizontal="center" vertical="center" wrapText="1"/>
    </xf>
    <xf numFmtId="0" fontId="12" fillId="0" borderId="37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3" fillId="0" borderId="53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13" fillId="0" borderId="37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0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/>
    </xf>
    <xf numFmtId="0" fontId="9" fillId="0" borderId="35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58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center" vertical="center"/>
    </xf>
    <xf numFmtId="0" fontId="9" fillId="0" borderId="37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 wrapText="1"/>
    </xf>
    <xf numFmtId="0" fontId="18" fillId="0" borderId="37" xfId="0" applyFont="1" applyBorder="1"/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49" fontId="13" fillId="0" borderId="53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164" fontId="6" fillId="3" borderId="59" xfId="0" applyNumberFormat="1" applyFont="1" applyFill="1" applyBorder="1" applyAlignment="1">
      <alignment horizontal="center" vertical="center"/>
    </xf>
    <xf numFmtId="164" fontId="6" fillId="3" borderId="60" xfId="0" applyNumberFormat="1" applyFont="1" applyFill="1" applyBorder="1" applyAlignment="1">
      <alignment horizontal="center" vertical="center"/>
    </xf>
    <xf numFmtId="2" fontId="6" fillId="0" borderId="59" xfId="0" applyNumberFormat="1" applyFont="1" applyBorder="1" applyAlignment="1">
      <alignment horizontal="center" vertical="center"/>
    </xf>
    <xf numFmtId="2" fontId="6" fillId="0" borderId="60" xfId="0" applyNumberFormat="1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164" fontId="6" fillId="0" borderId="59" xfId="0" applyNumberFormat="1" applyFont="1" applyBorder="1" applyAlignment="1">
      <alignment horizontal="center" vertical="center"/>
    </xf>
    <xf numFmtId="164" fontId="6" fillId="0" borderId="60" xfId="0" applyNumberFormat="1" applyFont="1" applyBorder="1" applyAlignment="1">
      <alignment horizontal="center" vertical="center"/>
    </xf>
    <xf numFmtId="2" fontId="1" fillId="0" borderId="59" xfId="0" applyNumberFormat="1" applyFont="1" applyBorder="1" applyAlignment="1">
      <alignment horizontal="center" vertical="center"/>
    </xf>
    <xf numFmtId="2" fontId="1" fillId="0" borderId="60" xfId="0" applyNumberFormat="1" applyFont="1" applyBorder="1" applyAlignment="1">
      <alignment horizontal="center"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/>
    </xf>
    <xf numFmtId="0" fontId="1" fillId="0" borderId="6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opLeftCell="A4" workbookViewId="0">
      <selection activeCell="J24" sqref="J24"/>
    </sheetView>
  </sheetViews>
  <sheetFormatPr defaultColWidth="9.109375" defaultRowHeight="13.8" x14ac:dyDescent="0.25"/>
  <cols>
    <col min="1" max="1" width="11.33203125" style="24" customWidth="1"/>
    <col min="2" max="2" width="6.33203125" style="24" customWidth="1"/>
    <col min="3" max="3" width="37.44140625" style="24" customWidth="1"/>
    <col min="4" max="11" width="9.109375" style="24"/>
    <col min="12" max="12" width="9.33203125" style="24" customWidth="1"/>
    <col min="13" max="13" width="10.44140625" style="24" customWidth="1"/>
    <col min="14" max="16384" width="9.109375" style="24"/>
  </cols>
  <sheetData>
    <row r="1" spans="2:13" ht="17.399999999999999" customHeight="1" x14ac:dyDescent="0.25"/>
    <row r="2" spans="2:13" ht="17.399999999999999" customHeight="1" x14ac:dyDescent="0.25"/>
    <row r="3" spans="2:13" ht="17.399999999999999" customHeight="1" x14ac:dyDescent="0.25"/>
    <row r="4" spans="2:13" ht="17.399999999999999" customHeight="1" x14ac:dyDescent="0.25"/>
    <row r="5" spans="2:13" ht="17.399999999999999" customHeight="1" x14ac:dyDescent="0.25"/>
    <row r="6" spans="2:13" ht="17.399999999999999" customHeight="1" x14ac:dyDescent="0.25">
      <c r="D6" s="48" t="s">
        <v>59</v>
      </c>
    </row>
    <row r="7" spans="2:13" ht="17.399999999999999" customHeight="1" thickBot="1" x14ac:dyDescent="0.35">
      <c r="C7" s="1"/>
      <c r="M7" s="53"/>
    </row>
    <row r="8" spans="2:13" ht="17.100000000000001" customHeight="1" x14ac:dyDescent="0.25">
      <c r="B8" s="191" t="s">
        <v>0</v>
      </c>
      <c r="C8" s="191" t="s">
        <v>1</v>
      </c>
      <c r="D8" s="186" t="s">
        <v>5</v>
      </c>
      <c r="E8" s="186" t="s">
        <v>6</v>
      </c>
      <c r="F8" s="186" t="s">
        <v>7</v>
      </c>
      <c r="G8" s="186" t="s">
        <v>8</v>
      </c>
      <c r="H8" s="186" t="s">
        <v>9</v>
      </c>
      <c r="I8" s="186" t="s">
        <v>12</v>
      </c>
      <c r="J8" s="186" t="s">
        <v>13</v>
      </c>
      <c r="K8" s="181" t="s">
        <v>10</v>
      </c>
      <c r="L8" s="181" t="s">
        <v>11</v>
      </c>
      <c r="M8" s="53"/>
    </row>
    <row r="9" spans="2:13" ht="17.100000000000001" customHeight="1" x14ac:dyDescent="0.25">
      <c r="B9" s="193"/>
      <c r="C9" s="193"/>
      <c r="D9" s="187"/>
      <c r="E9" s="187"/>
      <c r="F9" s="187"/>
      <c r="G9" s="187"/>
      <c r="H9" s="187"/>
      <c r="I9" s="187"/>
      <c r="J9" s="187"/>
      <c r="K9" s="182"/>
      <c r="L9" s="182"/>
      <c r="M9" s="28"/>
    </row>
    <row r="10" spans="2:13" ht="17.100000000000001" customHeight="1" thickBot="1" x14ac:dyDescent="0.3">
      <c r="B10" s="192"/>
      <c r="C10" s="192"/>
      <c r="D10" s="188"/>
      <c r="E10" s="188"/>
      <c r="F10" s="188"/>
      <c r="G10" s="188"/>
      <c r="H10" s="188"/>
      <c r="I10" s="188"/>
      <c r="J10" s="188"/>
      <c r="K10" s="183"/>
      <c r="L10" s="183"/>
      <c r="M10" s="28"/>
    </row>
    <row r="11" spans="2:13" ht="17.100000000000001" customHeight="1" thickBot="1" x14ac:dyDescent="0.3">
      <c r="B11" s="191">
        <v>1</v>
      </c>
      <c r="C11" s="189" t="s">
        <v>41</v>
      </c>
      <c r="D11" s="49">
        <v>75</v>
      </c>
      <c r="E11" s="54">
        <v>67</v>
      </c>
      <c r="F11" s="54">
        <v>96</v>
      </c>
      <c r="G11" s="54">
        <v>76</v>
      </c>
      <c r="H11" s="54">
        <v>75</v>
      </c>
      <c r="I11" s="54">
        <v>75</v>
      </c>
      <c r="J11" s="54">
        <v>98</v>
      </c>
      <c r="K11" s="54">
        <f t="shared" ref="K11:K22" si="0">D11+E11+F11+G11+H11+I11+J11</f>
        <v>562</v>
      </c>
      <c r="L11" s="184">
        <f>K11/K12</f>
        <v>1.2086021505376343</v>
      </c>
      <c r="M11" s="28"/>
    </row>
    <row r="12" spans="2:13" ht="17.100000000000001" customHeight="1" thickBot="1" x14ac:dyDescent="0.3">
      <c r="B12" s="192"/>
      <c r="C12" s="190"/>
      <c r="D12" s="50">
        <v>53</v>
      </c>
      <c r="E12" s="55">
        <v>78</v>
      </c>
      <c r="F12" s="55">
        <v>85</v>
      </c>
      <c r="G12" s="55">
        <v>63</v>
      </c>
      <c r="H12" s="55">
        <v>62</v>
      </c>
      <c r="I12" s="56">
        <v>54</v>
      </c>
      <c r="J12" s="56">
        <v>70</v>
      </c>
      <c r="K12" s="54">
        <f t="shared" si="0"/>
        <v>465</v>
      </c>
      <c r="L12" s="185"/>
      <c r="M12" s="28"/>
    </row>
    <row r="13" spans="2:13" ht="17.100000000000001" customHeight="1" thickBot="1" x14ac:dyDescent="0.3">
      <c r="B13" s="191">
        <v>2</v>
      </c>
      <c r="C13" s="189" t="s">
        <v>42</v>
      </c>
      <c r="D13" s="54">
        <v>106</v>
      </c>
      <c r="E13" s="54">
        <v>78</v>
      </c>
      <c r="F13" s="54">
        <v>65</v>
      </c>
      <c r="G13" s="49">
        <v>86</v>
      </c>
      <c r="H13" s="54">
        <v>113</v>
      </c>
      <c r="I13" s="54">
        <v>94</v>
      </c>
      <c r="J13" s="54">
        <v>106</v>
      </c>
      <c r="K13" s="54">
        <f t="shared" si="0"/>
        <v>648</v>
      </c>
      <c r="L13" s="184">
        <f>K13/K14</f>
        <v>1.0468497576736673</v>
      </c>
      <c r="M13" s="28"/>
    </row>
    <row r="14" spans="2:13" ht="17.100000000000001" customHeight="1" thickBot="1" x14ac:dyDescent="0.3">
      <c r="B14" s="192"/>
      <c r="C14" s="190"/>
      <c r="D14" s="56">
        <v>94</v>
      </c>
      <c r="E14" s="56">
        <v>67</v>
      </c>
      <c r="F14" s="56">
        <v>78</v>
      </c>
      <c r="G14" s="52">
        <v>94</v>
      </c>
      <c r="H14" s="56">
        <v>107</v>
      </c>
      <c r="I14" s="56">
        <v>78</v>
      </c>
      <c r="J14" s="56">
        <v>101</v>
      </c>
      <c r="K14" s="54">
        <f t="shared" si="0"/>
        <v>619</v>
      </c>
      <c r="L14" s="185"/>
      <c r="M14" s="28"/>
    </row>
    <row r="15" spans="2:13" ht="17.100000000000001" customHeight="1" thickBot="1" x14ac:dyDescent="0.3">
      <c r="B15" s="191">
        <v>3</v>
      </c>
      <c r="C15" s="189" t="s">
        <v>43</v>
      </c>
      <c r="D15" s="54">
        <v>80</v>
      </c>
      <c r="E15" s="54">
        <v>91</v>
      </c>
      <c r="F15" s="54">
        <v>98</v>
      </c>
      <c r="G15" s="49">
        <v>94</v>
      </c>
      <c r="H15" s="54">
        <v>62</v>
      </c>
      <c r="I15" s="54">
        <v>85</v>
      </c>
      <c r="J15" s="54">
        <v>95</v>
      </c>
      <c r="K15" s="54">
        <f t="shared" si="0"/>
        <v>605</v>
      </c>
      <c r="L15" s="184">
        <f>K15/K16</f>
        <v>1.0651408450704225</v>
      </c>
      <c r="M15" s="28"/>
    </row>
    <row r="16" spans="2:13" ht="17.100000000000001" customHeight="1" thickBot="1" x14ac:dyDescent="0.3">
      <c r="B16" s="192"/>
      <c r="C16" s="190"/>
      <c r="D16" s="55">
        <v>67</v>
      </c>
      <c r="E16" s="55">
        <v>78</v>
      </c>
      <c r="F16" s="55">
        <v>84</v>
      </c>
      <c r="G16" s="50">
        <v>86</v>
      </c>
      <c r="H16" s="55">
        <v>75</v>
      </c>
      <c r="I16" s="56">
        <v>93</v>
      </c>
      <c r="J16" s="56">
        <v>85</v>
      </c>
      <c r="K16" s="54">
        <f t="shared" si="0"/>
        <v>568</v>
      </c>
      <c r="L16" s="185"/>
      <c r="M16" s="28"/>
    </row>
    <row r="17" spans="2:13" ht="17.100000000000001" customHeight="1" thickBot="1" x14ac:dyDescent="0.3">
      <c r="B17" s="191">
        <v>4</v>
      </c>
      <c r="C17" s="189" t="s">
        <v>44</v>
      </c>
      <c r="D17" s="54">
        <v>107</v>
      </c>
      <c r="E17" s="54">
        <v>78</v>
      </c>
      <c r="F17" s="54">
        <v>95</v>
      </c>
      <c r="G17" s="49">
        <v>56</v>
      </c>
      <c r="H17" s="54">
        <v>103</v>
      </c>
      <c r="I17" s="54">
        <v>78</v>
      </c>
      <c r="J17" s="54">
        <v>70</v>
      </c>
      <c r="K17" s="54">
        <f t="shared" si="0"/>
        <v>587</v>
      </c>
      <c r="L17" s="184">
        <f>K17/K18</f>
        <v>0.88270676691729322</v>
      </c>
      <c r="M17" s="28"/>
    </row>
    <row r="18" spans="2:13" ht="17.100000000000001" customHeight="1" thickBot="1" x14ac:dyDescent="0.3">
      <c r="B18" s="192"/>
      <c r="C18" s="190"/>
      <c r="D18" s="56">
        <v>101</v>
      </c>
      <c r="E18" s="56">
        <v>91</v>
      </c>
      <c r="F18" s="56">
        <v>99</v>
      </c>
      <c r="G18" s="52">
        <v>75</v>
      </c>
      <c r="H18" s="56">
        <v>107</v>
      </c>
      <c r="I18" s="56">
        <v>94</v>
      </c>
      <c r="J18" s="56">
        <v>98</v>
      </c>
      <c r="K18" s="54">
        <f t="shared" si="0"/>
        <v>665</v>
      </c>
      <c r="L18" s="185"/>
      <c r="M18" s="28"/>
    </row>
    <row r="19" spans="2:13" ht="17.100000000000001" customHeight="1" thickBot="1" x14ac:dyDescent="0.3">
      <c r="B19" s="191">
        <v>5</v>
      </c>
      <c r="C19" s="189" t="s">
        <v>45</v>
      </c>
      <c r="D19" s="54">
        <v>94</v>
      </c>
      <c r="E19" s="54">
        <v>86</v>
      </c>
      <c r="F19" s="54">
        <v>85</v>
      </c>
      <c r="G19" s="49">
        <v>75</v>
      </c>
      <c r="H19" s="54">
        <v>75</v>
      </c>
      <c r="I19" s="54">
        <v>91</v>
      </c>
      <c r="J19" s="54">
        <v>85</v>
      </c>
      <c r="K19" s="54">
        <f t="shared" si="0"/>
        <v>591</v>
      </c>
      <c r="L19" s="184">
        <f>K19/K20</f>
        <v>0.95322580645161292</v>
      </c>
      <c r="M19" s="28"/>
    </row>
    <row r="20" spans="2:13" ht="17.100000000000001" customHeight="1" thickBot="1" x14ac:dyDescent="0.3">
      <c r="B20" s="192"/>
      <c r="C20" s="190"/>
      <c r="D20" s="55">
        <v>106</v>
      </c>
      <c r="E20" s="55">
        <v>71</v>
      </c>
      <c r="F20" s="55">
        <v>96</v>
      </c>
      <c r="G20" s="50">
        <v>56</v>
      </c>
      <c r="H20" s="55">
        <v>94</v>
      </c>
      <c r="I20" s="56">
        <v>102</v>
      </c>
      <c r="J20" s="56">
        <v>95</v>
      </c>
      <c r="K20" s="54">
        <f t="shared" si="0"/>
        <v>620</v>
      </c>
      <c r="L20" s="185"/>
      <c r="M20" s="28"/>
    </row>
    <row r="21" spans="2:13" ht="17.100000000000001" customHeight="1" thickBot="1" x14ac:dyDescent="0.3">
      <c r="B21" s="191">
        <v>6</v>
      </c>
      <c r="C21" s="189" t="s">
        <v>46</v>
      </c>
      <c r="D21" s="54">
        <v>101</v>
      </c>
      <c r="E21" s="54">
        <v>103</v>
      </c>
      <c r="F21" s="54">
        <v>78</v>
      </c>
      <c r="G21" s="49">
        <v>63</v>
      </c>
      <c r="H21" s="54">
        <v>94</v>
      </c>
      <c r="I21" s="54">
        <v>93</v>
      </c>
      <c r="J21" s="54">
        <v>97</v>
      </c>
      <c r="K21" s="54">
        <f t="shared" si="0"/>
        <v>629</v>
      </c>
      <c r="L21" s="184">
        <f>K21/K22</f>
        <v>1.0571428571428572</v>
      </c>
      <c r="M21" s="28"/>
    </row>
    <row r="22" spans="2:13" ht="17.100000000000001" customHeight="1" thickBot="1" x14ac:dyDescent="0.3">
      <c r="B22" s="192"/>
      <c r="C22" s="190"/>
      <c r="D22" s="55">
        <v>107</v>
      </c>
      <c r="E22" s="55">
        <v>99</v>
      </c>
      <c r="F22" s="55">
        <v>65</v>
      </c>
      <c r="G22" s="50">
        <v>76</v>
      </c>
      <c r="H22" s="55">
        <v>75</v>
      </c>
      <c r="I22" s="55">
        <v>85</v>
      </c>
      <c r="J22" s="55">
        <v>88</v>
      </c>
      <c r="K22" s="57">
        <f t="shared" si="0"/>
        <v>595</v>
      </c>
      <c r="L22" s="185"/>
      <c r="M22" s="28"/>
    </row>
    <row r="23" spans="2:13" ht="17.100000000000001" customHeight="1" thickBot="1" x14ac:dyDescent="0.3">
      <c r="B23" s="191">
        <v>7</v>
      </c>
      <c r="C23" s="189" t="s">
        <v>47</v>
      </c>
      <c r="D23" s="54">
        <v>67</v>
      </c>
      <c r="E23" s="54">
        <v>71</v>
      </c>
      <c r="F23" s="54">
        <v>99</v>
      </c>
      <c r="G23" s="49">
        <v>92</v>
      </c>
      <c r="H23" s="54">
        <v>107</v>
      </c>
      <c r="I23" s="54">
        <v>54</v>
      </c>
      <c r="J23" s="54">
        <v>88</v>
      </c>
      <c r="K23" s="54">
        <f>D23+E23+F23+G23+H23+I23+J23</f>
        <v>578</v>
      </c>
      <c r="L23" s="184">
        <f>K23/K24</f>
        <v>0.88379204892966357</v>
      </c>
    </row>
    <row r="24" spans="2:13" ht="17.100000000000001" customHeight="1" thickBot="1" x14ac:dyDescent="0.3">
      <c r="B24" s="192"/>
      <c r="C24" s="190"/>
      <c r="D24" s="55">
        <v>80</v>
      </c>
      <c r="E24" s="55">
        <v>86</v>
      </c>
      <c r="F24" s="55">
        <v>95</v>
      </c>
      <c r="G24" s="50">
        <v>108</v>
      </c>
      <c r="H24" s="55">
        <v>113</v>
      </c>
      <c r="I24" s="56">
        <v>75</v>
      </c>
      <c r="J24" s="56">
        <v>97</v>
      </c>
      <c r="K24" s="54">
        <f>D24+E24+F24+G24+H24+I24+J24</f>
        <v>654</v>
      </c>
      <c r="L24" s="185"/>
    </row>
    <row r="25" spans="2:13" ht="17.100000000000001" customHeight="1" thickBot="1" x14ac:dyDescent="0.3">
      <c r="B25" s="191">
        <v>8</v>
      </c>
      <c r="C25" s="189" t="s">
        <v>48</v>
      </c>
      <c r="D25" s="54">
        <v>53</v>
      </c>
      <c r="E25" s="54">
        <v>99</v>
      </c>
      <c r="F25" s="54">
        <v>84</v>
      </c>
      <c r="G25" s="49">
        <v>108</v>
      </c>
      <c r="H25" s="54">
        <v>107</v>
      </c>
      <c r="I25" s="54">
        <v>102</v>
      </c>
      <c r="J25" s="54">
        <v>101</v>
      </c>
      <c r="K25" s="54">
        <f>D25+E25+F25+G25+H25+I25+J25</f>
        <v>654</v>
      </c>
      <c r="L25" s="184">
        <f>K25/K26</f>
        <v>0.97904191616766467</v>
      </c>
    </row>
    <row r="26" spans="2:13" ht="17.399999999999999" customHeight="1" thickBot="1" x14ac:dyDescent="0.3">
      <c r="B26" s="192"/>
      <c r="C26" s="190"/>
      <c r="D26" s="55">
        <v>75</v>
      </c>
      <c r="E26" s="55">
        <v>103</v>
      </c>
      <c r="F26" s="55">
        <v>98</v>
      </c>
      <c r="G26" s="50">
        <v>92</v>
      </c>
      <c r="H26" s="55">
        <v>103</v>
      </c>
      <c r="I26" s="55">
        <v>91</v>
      </c>
      <c r="J26" s="55">
        <v>106</v>
      </c>
      <c r="K26" s="57">
        <f>D26+E26+F26+G26+H26+I26+J26</f>
        <v>668</v>
      </c>
      <c r="L26" s="185"/>
    </row>
    <row r="27" spans="2:13" ht="17.399999999999999" customHeight="1" x14ac:dyDescent="0.25"/>
    <row r="28" spans="2:13" ht="17.399999999999999" customHeight="1" x14ac:dyDescent="0.25"/>
  </sheetData>
  <mergeCells count="35">
    <mergeCell ref="B13:B14"/>
    <mergeCell ref="E8:E10"/>
    <mergeCell ref="D8:D10"/>
    <mergeCell ref="C8:C10"/>
    <mergeCell ref="B11:B12"/>
    <mergeCell ref="C11:C12"/>
    <mergeCell ref="B8:B10"/>
    <mergeCell ref="B15:B16"/>
    <mergeCell ref="C17:C18"/>
    <mergeCell ref="B17:B18"/>
    <mergeCell ref="B25:B26"/>
    <mergeCell ref="B23:B24"/>
    <mergeCell ref="B21:B22"/>
    <mergeCell ref="B19:B20"/>
    <mergeCell ref="C23:C24"/>
    <mergeCell ref="L25:L26"/>
    <mergeCell ref="C25:C26"/>
    <mergeCell ref="L23:L24"/>
    <mergeCell ref="L21:L22"/>
    <mergeCell ref="C21:C22"/>
    <mergeCell ref="L19:L20"/>
    <mergeCell ref="C19:C20"/>
    <mergeCell ref="L13:L14"/>
    <mergeCell ref="C15:C16"/>
    <mergeCell ref="C13:C14"/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A7" workbookViewId="0">
      <selection activeCell="AG20" sqref="AG20:AG21"/>
    </sheetView>
  </sheetViews>
  <sheetFormatPr defaultColWidth="9.109375" defaultRowHeight="14.4" x14ac:dyDescent="0.3"/>
  <cols>
    <col min="1" max="1" width="4.44140625" style="24" customWidth="1"/>
    <col min="2" max="2" width="27.88671875" style="24" customWidth="1"/>
    <col min="3" max="3" width="2.33203125" style="25" customWidth="1"/>
    <col min="4" max="4" width="2.33203125" style="26" customWidth="1"/>
    <col min="5" max="5" width="2.33203125" style="27" customWidth="1"/>
    <col min="6" max="6" width="2.33203125" style="25" customWidth="1"/>
    <col min="7" max="7" width="2.33203125" style="26" customWidth="1"/>
    <col min="8" max="8" width="2.33203125" style="27" customWidth="1"/>
    <col min="9" max="9" width="2.33203125" style="25" customWidth="1"/>
    <col min="10" max="10" width="2.33203125" style="26" customWidth="1"/>
    <col min="11" max="11" width="2.33203125" style="27" customWidth="1"/>
    <col min="12" max="12" width="2.33203125" style="25" customWidth="1"/>
    <col min="13" max="13" width="2.33203125" style="26" customWidth="1"/>
    <col min="14" max="14" width="2.33203125" style="27" customWidth="1"/>
    <col min="15" max="15" width="2.33203125" style="25" customWidth="1"/>
    <col min="16" max="16" width="2.33203125" style="26" customWidth="1"/>
    <col min="17" max="17" width="2.33203125" style="27" customWidth="1"/>
    <col min="18" max="18" width="2.33203125" style="25" customWidth="1"/>
    <col min="19" max="19" width="2.33203125" style="26" customWidth="1"/>
    <col min="20" max="20" width="2.33203125" style="27" customWidth="1"/>
    <col min="21" max="22" width="2.33203125" style="26" customWidth="1"/>
    <col min="23" max="23" width="2.33203125" style="27" customWidth="1"/>
    <col min="24" max="24" width="2.33203125" style="25" customWidth="1"/>
    <col min="25" max="25" width="2.33203125" style="26" customWidth="1"/>
    <col min="26" max="26" width="2.33203125" style="27" customWidth="1"/>
    <col min="27" max="27" width="8.5546875" style="24" customWidth="1"/>
    <col min="28" max="28" width="8" style="58" customWidth="1"/>
    <col min="29" max="29" width="5.109375" style="24" customWidth="1"/>
    <col min="30" max="31" width="5.44140625" style="24" customWidth="1"/>
    <col min="32" max="32" width="4.6640625" style="24" customWidth="1"/>
    <col min="33" max="33" width="9.109375" style="24"/>
    <col min="34" max="34" width="10" style="24" customWidth="1"/>
    <col min="36" max="16384" width="9.109375" style="24"/>
  </cols>
  <sheetData>
    <row r="1" spans="1:34" ht="18" x14ac:dyDescent="0.3">
      <c r="N1" s="32"/>
      <c r="P1" s="12"/>
      <c r="Q1" s="12" t="s">
        <v>15</v>
      </c>
    </row>
    <row r="2" spans="1:34" ht="18" x14ac:dyDescent="0.3">
      <c r="N2" s="32"/>
      <c r="P2" s="12"/>
      <c r="Q2" s="12" t="s">
        <v>16</v>
      </c>
    </row>
    <row r="3" spans="1:34" ht="18" x14ac:dyDescent="0.3">
      <c r="N3" s="32"/>
      <c r="P3" s="12"/>
      <c r="Q3" s="75" t="s">
        <v>37</v>
      </c>
    </row>
    <row r="4" spans="1:34" ht="18" x14ac:dyDescent="0.3">
      <c r="Q4" s="12" t="s">
        <v>36</v>
      </c>
    </row>
    <row r="5" spans="1:34" ht="27.6" x14ac:dyDescent="0.3">
      <c r="N5" s="33"/>
      <c r="P5" s="13"/>
      <c r="Q5" s="13" t="s">
        <v>17</v>
      </c>
    </row>
    <row r="6" spans="1:34" ht="20.25" customHeight="1" thickBot="1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14" t="s">
        <v>78</v>
      </c>
      <c r="T6" s="23"/>
      <c r="U6" s="14"/>
      <c r="V6" s="23"/>
      <c r="W6" s="23"/>
      <c r="X6" s="23"/>
      <c r="Y6" s="23"/>
      <c r="Z6" s="23"/>
      <c r="AA6" s="23"/>
      <c r="AB6" s="14"/>
      <c r="AC6" s="23"/>
      <c r="AD6" s="23"/>
      <c r="AE6" s="23"/>
      <c r="AF6" s="23"/>
      <c r="AG6" s="23"/>
      <c r="AH6" s="23"/>
    </row>
    <row r="7" spans="1:34" ht="21" thickBot="1" x14ac:dyDescent="0.35">
      <c r="A7" s="194" t="s">
        <v>60</v>
      </c>
      <c r="B7" s="195"/>
      <c r="C7" s="196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8"/>
      <c r="O7" s="196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8"/>
      <c r="AA7" s="76"/>
      <c r="AB7" s="76"/>
      <c r="AC7" s="194" t="s">
        <v>61</v>
      </c>
      <c r="AD7" s="211"/>
      <c r="AE7" s="211"/>
      <c r="AF7" s="211"/>
      <c r="AG7" s="195"/>
    </row>
    <row r="8" spans="1:34" ht="20.100000000000001" customHeight="1" x14ac:dyDescent="0.3">
      <c r="A8" s="191" t="s">
        <v>0</v>
      </c>
      <c r="B8" s="191" t="s">
        <v>1</v>
      </c>
      <c r="C8" s="199">
        <v>1</v>
      </c>
      <c r="D8" s="200"/>
      <c r="E8" s="201"/>
      <c r="F8" s="199">
        <v>2</v>
      </c>
      <c r="G8" s="200"/>
      <c r="H8" s="201"/>
      <c r="I8" s="199">
        <v>3</v>
      </c>
      <c r="J8" s="200"/>
      <c r="K8" s="201"/>
      <c r="L8" s="199">
        <v>4</v>
      </c>
      <c r="M8" s="200"/>
      <c r="N8" s="201"/>
      <c r="O8" s="199">
        <v>5</v>
      </c>
      <c r="P8" s="200"/>
      <c r="Q8" s="201"/>
      <c r="R8" s="199">
        <v>6</v>
      </c>
      <c r="S8" s="200"/>
      <c r="T8" s="201"/>
      <c r="U8" s="199">
        <v>7</v>
      </c>
      <c r="V8" s="200"/>
      <c r="W8" s="201"/>
      <c r="X8" s="199">
        <v>8</v>
      </c>
      <c r="Y8" s="200"/>
      <c r="Z8" s="201"/>
      <c r="AA8" s="191" t="s">
        <v>18</v>
      </c>
      <c r="AB8" s="191" t="s">
        <v>4</v>
      </c>
      <c r="AC8" s="199" t="s">
        <v>14</v>
      </c>
      <c r="AD8" s="201"/>
      <c r="AE8" s="199" t="s">
        <v>3</v>
      </c>
      <c r="AF8" s="201"/>
      <c r="AG8" s="191" t="s">
        <v>2</v>
      </c>
      <c r="AH8" s="233"/>
    </row>
    <row r="9" spans="1:34" ht="20.100000000000001" customHeight="1" thickBot="1" x14ac:dyDescent="0.35">
      <c r="A9" s="192"/>
      <c r="B9" s="192"/>
      <c r="C9" s="202"/>
      <c r="D9" s="203"/>
      <c r="E9" s="204"/>
      <c r="F9" s="202"/>
      <c r="G9" s="203"/>
      <c r="H9" s="204"/>
      <c r="I9" s="202"/>
      <c r="J9" s="203"/>
      <c r="K9" s="204"/>
      <c r="L9" s="202"/>
      <c r="M9" s="203"/>
      <c r="N9" s="204"/>
      <c r="O9" s="202"/>
      <c r="P9" s="203"/>
      <c r="Q9" s="204"/>
      <c r="R9" s="202"/>
      <c r="S9" s="203"/>
      <c r="T9" s="204"/>
      <c r="U9" s="202"/>
      <c r="V9" s="203"/>
      <c r="W9" s="204"/>
      <c r="X9" s="202"/>
      <c r="Y9" s="203"/>
      <c r="Z9" s="204"/>
      <c r="AA9" s="208"/>
      <c r="AB9" s="208"/>
      <c r="AC9" s="202"/>
      <c r="AD9" s="204"/>
      <c r="AE9" s="202"/>
      <c r="AF9" s="204"/>
      <c r="AG9" s="208"/>
      <c r="AH9" s="233"/>
    </row>
    <row r="10" spans="1:34" ht="18" customHeight="1" x14ac:dyDescent="0.3">
      <c r="A10" s="191">
        <v>1</v>
      </c>
      <c r="B10" s="228" t="str">
        <f>Лист1!C11</f>
        <v>«Алтай-2»                                               ВКО</v>
      </c>
      <c r="C10" s="20"/>
      <c r="D10" s="9"/>
      <c r="E10" s="31"/>
      <c r="F10" s="35">
        <v>0</v>
      </c>
      <c r="G10" s="10" t="s">
        <v>81</v>
      </c>
      <c r="H10" s="36">
        <v>3</v>
      </c>
      <c r="I10" s="148">
        <v>3</v>
      </c>
      <c r="J10" s="149" t="s">
        <v>81</v>
      </c>
      <c r="K10" s="150">
        <v>0</v>
      </c>
      <c r="L10" s="148">
        <v>3</v>
      </c>
      <c r="M10" s="149" t="s">
        <v>81</v>
      </c>
      <c r="N10" s="150">
        <v>0</v>
      </c>
      <c r="O10" s="148">
        <v>3</v>
      </c>
      <c r="P10" s="149" t="s">
        <v>81</v>
      </c>
      <c r="Q10" s="150">
        <v>1</v>
      </c>
      <c r="R10" s="148">
        <v>3</v>
      </c>
      <c r="S10" s="149" t="s">
        <v>81</v>
      </c>
      <c r="T10" s="150">
        <v>0</v>
      </c>
      <c r="U10" s="148">
        <v>3</v>
      </c>
      <c r="V10" s="149" t="s">
        <v>81</v>
      </c>
      <c r="W10" s="150">
        <v>0</v>
      </c>
      <c r="X10" s="148">
        <v>3</v>
      </c>
      <c r="Y10" s="149" t="s">
        <v>81</v>
      </c>
      <c r="Z10" s="150">
        <v>0</v>
      </c>
      <c r="AA10" s="205">
        <v>6</v>
      </c>
      <c r="AB10" s="209">
        <f>G11+J11+M11+P11+S11+V11+Y11</f>
        <v>18</v>
      </c>
      <c r="AC10" s="11">
        <f>F10+I10+L10+O10+R10+U10+X10</f>
        <v>18</v>
      </c>
      <c r="AD10" s="5">
        <f>H10+K10+N10+Q10+T10+W10+Z10</f>
        <v>4</v>
      </c>
      <c r="AE10" s="5">
        <f>Лист1!K11</f>
        <v>562</v>
      </c>
      <c r="AF10" s="6">
        <f>Лист1!K12</f>
        <v>465</v>
      </c>
      <c r="AG10" s="205">
        <v>1</v>
      </c>
      <c r="AH10" s="2"/>
    </row>
    <row r="11" spans="1:34" ht="18" customHeight="1" thickBot="1" x14ac:dyDescent="0.35">
      <c r="A11" s="192"/>
      <c r="B11" s="229"/>
      <c r="C11" s="21"/>
      <c r="D11" s="19"/>
      <c r="E11" s="34"/>
      <c r="F11" s="74"/>
      <c r="G11" s="17">
        <v>0</v>
      </c>
      <c r="H11" s="41"/>
      <c r="I11" s="151"/>
      <c r="J11" s="152">
        <v>3</v>
      </c>
      <c r="K11" s="153"/>
      <c r="L11" s="151"/>
      <c r="M11" s="152">
        <v>3</v>
      </c>
      <c r="N11" s="153"/>
      <c r="O11" s="151"/>
      <c r="P11" s="152">
        <v>3</v>
      </c>
      <c r="Q11" s="153"/>
      <c r="R11" s="151"/>
      <c r="S11" s="152">
        <v>3</v>
      </c>
      <c r="T11" s="153"/>
      <c r="U11" s="151"/>
      <c r="V11" s="152">
        <v>3</v>
      </c>
      <c r="W11" s="153"/>
      <c r="X11" s="151"/>
      <c r="Y11" s="152">
        <v>3</v>
      </c>
      <c r="Z11" s="153"/>
      <c r="AA11" s="206"/>
      <c r="AB11" s="210"/>
      <c r="AC11" s="216">
        <f>AC10/AD10</f>
        <v>4.5</v>
      </c>
      <c r="AD11" s="217"/>
      <c r="AE11" s="212">
        <f>AE10/AF10</f>
        <v>1.2086021505376343</v>
      </c>
      <c r="AF11" s="213"/>
      <c r="AG11" s="206"/>
      <c r="AH11" s="2"/>
    </row>
    <row r="12" spans="1:34" ht="22.5" customHeight="1" x14ac:dyDescent="0.3">
      <c r="A12" s="191">
        <v>2</v>
      </c>
      <c r="B12" s="231" t="str">
        <f>Лист1!C13</f>
        <v>«Павлодар-2»                           г.Павлодар</v>
      </c>
      <c r="C12" s="148">
        <v>3</v>
      </c>
      <c r="D12" s="149" t="s">
        <v>81</v>
      </c>
      <c r="E12" s="150">
        <v>0</v>
      </c>
      <c r="F12" s="9"/>
      <c r="G12" s="9"/>
      <c r="H12" s="9"/>
      <c r="I12" s="35">
        <v>1</v>
      </c>
      <c r="J12" s="10" t="s">
        <v>81</v>
      </c>
      <c r="K12" s="36">
        <v>3</v>
      </c>
      <c r="L12" s="148">
        <v>3</v>
      </c>
      <c r="M12" s="149" t="s">
        <v>81</v>
      </c>
      <c r="N12" s="150">
        <v>1</v>
      </c>
      <c r="O12" s="148">
        <v>3</v>
      </c>
      <c r="P12" s="149" t="s">
        <v>81</v>
      </c>
      <c r="Q12" s="150">
        <v>2</v>
      </c>
      <c r="R12" s="35">
        <v>0</v>
      </c>
      <c r="S12" s="10" t="s">
        <v>81</v>
      </c>
      <c r="T12" s="36">
        <v>3</v>
      </c>
      <c r="U12" s="148">
        <v>3</v>
      </c>
      <c r="V12" s="149" t="s">
        <v>81</v>
      </c>
      <c r="W12" s="150">
        <v>2</v>
      </c>
      <c r="X12" s="148">
        <v>3</v>
      </c>
      <c r="Y12" s="149" t="s">
        <v>81</v>
      </c>
      <c r="Z12" s="150">
        <v>2</v>
      </c>
      <c r="AA12" s="205">
        <v>5</v>
      </c>
      <c r="AB12" s="209">
        <f>D13+J13+M13+P13+S13+V13+Y13</f>
        <v>12</v>
      </c>
      <c r="AC12" s="11">
        <f>C12+I12+L12+O12+R12+U12+X12</f>
        <v>16</v>
      </c>
      <c r="AD12" s="5">
        <f>E12+K12+N12+Q12+T12+W12+Z12</f>
        <v>13</v>
      </c>
      <c r="AE12" s="5">
        <f>Лист1!K13</f>
        <v>648</v>
      </c>
      <c r="AF12" s="6">
        <f>Лист1!K14</f>
        <v>619</v>
      </c>
      <c r="AG12" s="205">
        <v>4</v>
      </c>
      <c r="AH12" s="2"/>
    </row>
    <row r="13" spans="1:34" ht="19.5" customHeight="1" thickBot="1" x14ac:dyDescent="0.35">
      <c r="A13" s="208"/>
      <c r="B13" s="232"/>
      <c r="C13" s="154"/>
      <c r="D13" s="155">
        <v>3</v>
      </c>
      <c r="E13" s="156"/>
      <c r="F13" s="16"/>
      <c r="G13" s="16"/>
      <c r="H13" s="16"/>
      <c r="I13" s="37"/>
      <c r="J13" s="18">
        <v>0</v>
      </c>
      <c r="K13" s="38"/>
      <c r="L13" s="151"/>
      <c r="M13" s="152">
        <v>3</v>
      </c>
      <c r="N13" s="153"/>
      <c r="O13" s="151"/>
      <c r="P13" s="152">
        <v>2</v>
      </c>
      <c r="Q13" s="153"/>
      <c r="R13" s="74"/>
      <c r="S13" s="17">
        <v>0</v>
      </c>
      <c r="T13" s="41"/>
      <c r="U13" s="151"/>
      <c r="V13" s="152">
        <v>2</v>
      </c>
      <c r="W13" s="153"/>
      <c r="X13" s="151"/>
      <c r="Y13" s="152">
        <v>2</v>
      </c>
      <c r="Z13" s="153"/>
      <c r="AA13" s="206"/>
      <c r="AB13" s="210"/>
      <c r="AC13" s="218">
        <f>AC12/AD12</f>
        <v>1.2307692307692308</v>
      </c>
      <c r="AD13" s="219"/>
      <c r="AE13" s="214">
        <f>AE12/AF12</f>
        <v>1.0468497576736673</v>
      </c>
      <c r="AF13" s="215"/>
      <c r="AG13" s="206"/>
      <c r="AH13" s="2"/>
    </row>
    <row r="14" spans="1:34" ht="23.25" customHeight="1" x14ac:dyDescent="0.3">
      <c r="A14" s="191">
        <v>3</v>
      </c>
      <c r="B14" s="228" t="str">
        <f>Лист1!C15</f>
        <v>«Буревестник-2»                        г.Алматы</v>
      </c>
      <c r="C14" s="35">
        <v>0</v>
      </c>
      <c r="D14" s="10" t="s">
        <v>81</v>
      </c>
      <c r="E14" s="36">
        <v>3</v>
      </c>
      <c r="F14" s="148">
        <v>3</v>
      </c>
      <c r="G14" s="149" t="s">
        <v>81</v>
      </c>
      <c r="H14" s="150">
        <v>1</v>
      </c>
      <c r="I14" s="39"/>
      <c r="J14" s="9"/>
      <c r="K14" s="40"/>
      <c r="L14" s="148">
        <v>3</v>
      </c>
      <c r="M14" s="149" t="s">
        <v>81</v>
      </c>
      <c r="N14" s="150">
        <v>1</v>
      </c>
      <c r="O14" s="148">
        <v>3</v>
      </c>
      <c r="P14" s="149" t="s">
        <v>81</v>
      </c>
      <c r="Q14" s="150">
        <v>1</v>
      </c>
      <c r="R14" s="35">
        <v>1</v>
      </c>
      <c r="S14" s="10" t="s">
        <v>81</v>
      </c>
      <c r="T14" s="36">
        <v>3</v>
      </c>
      <c r="U14" s="148">
        <v>3</v>
      </c>
      <c r="V14" s="149" t="s">
        <v>81</v>
      </c>
      <c r="W14" s="150">
        <v>0</v>
      </c>
      <c r="X14" s="148">
        <v>3</v>
      </c>
      <c r="Y14" s="149" t="s">
        <v>81</v>
      </c>
      <c r="Z14" s="150">
        <v>1</v>
      </c>
      <c r="AA14" s="205">
        <v>5</v>
      </c>
      <c r="AB14" s="209">
        <f>D15+G15+M15+P15+S15+V15+Y15</f>
        <v>15</v>
      </c>
      <c r="AC14" s="15">
        <f>C14+F14+L14+O14+R14+U14+X14</f>
        <v>16</v>
      </c>
      <c r="AD14" s="7">
        <f>E14+H14+N14+Q14+T14+W14+Z14</f>
        <v>10</v>
      </c>
      <c r="AE14" s="7">
        <f>Лист1!K15</f>
        <v>605</v>
      </c>
      <c r="AF14" s="8">
        <f>Лист1!K16</f>
        <v>568</v>
      </c>
      <c r="AG14" s="205">
        <v>2</v>
      </c>
      <c r="AH14" s="2"/>
    </row>
    <row r="15" spans="1:34" ht="20.25" customHeight="1" thickBot="1" x14ac:dyDescent="0.35">
      <c r="A15" s="208"/>
      <c r="B15" s="230"/>
      <c r="C15" s="147"/>
      <c r="D15" s="17">
        <v>0</v>
      </c>
      <c r="E15" s="41"/>
      <c r="F15" s="151"/>
      <c r="G15" s="152">
        <v>3</v>
      </c>
      <c r="H15" s="153"/>
      <c r="I15" s="45"/>
      <c r="J15" s="16"/>
      <c r="K15" s="46"/>
      <c r="L15" s="151"/>
      <c r="M15" s="152">
        <v>3</v>
      </c>
      <c r="N15" s="153"/>
      <c r="O15" s="151"/>
      <c r="P15" s="152">
        <v>3</v>
      </c>
      <c r="Q15" s="153"/>
      <c r="R15" s="37"/>
      <c r="S15" s="18">
        <v>0</v>
      </c>
      <c r="T15" s="38"/>
      <c r="U15" s="151"/>
      <c r="V15" s="152">
        <v>3</v>
      </c>
      <c r="W15" s="153"/>
      <c r="X15" s="151"/>
      <c r="Y15" s="152">
        <v>3</v>
      </c>
      <c r="Z15" s="153"/>
      <c r="AA15" s="207"/>
      <c r="AB15" s="210"/>
      <c r="AC15" s="216">
        <f>AC14/AD14</f>
        <v>1.6</v>
      </c>
      <c r="AD15" s="217"/>
      <c r="AE15" s="212">
        <f>AE14/AF14</f>
        <v>1.0651408450704225</v>
      </c>
      <c r="AF15" s="213"/>
      <c r="AG15" s="206"/>
      <c r="AH15" s="2"/>
    </row>
    <row r="16" spans="1:34" ht="18" customHeight="1" x14ac:dyDescent="0.3">
      <c r="A16" s="191">
        <v>4</v>
      </c>
      <c r="B16" s="228" t="str">
        <f>Лист1!C17</f>
        <v>«Есиль СК-2»                  г.Петропавловск</v>
      </c>
      <c r="C16" s="35">
        <v>0</v>
      </c>
      <c r="D16" s="10" t="s">
        <v>81</v>
      </c>
      <c r="E16" s="36">
        <v>3</v>
      </c>
      <c r="F16" s="10">
        <v>1</v>
      </c>
      <c r="G16" s="10" t="s">
        <v>81</v>
      </c>
      <c r="H16" s="11">
        <v>3</v>
      </c>
      <c r="I16" s="10">
        <v>1</v>
      </c>
      <c r="J16" s="10" t="s">
        <v>81</v>
      </c>
      <c r="K16" s="10">
        <v>3</v>
      </c>
      <c r="L16" s="39"/>
      <c r="M16" s="9"/>
      <c r="N16" s="40"/>
      <c r="O16" s="35">
        <v>0</v>
      </c>
      <c r="P16" s="10" t="s">
        <v>81</v>
      </c>
      <c r="Q16" s="36">
        <v>3</v>
      </c>
      <c r="R16" s="148">
        <v>3</v>
      </c>
      <c r="S16" s="149" t="s">
        <v>81</v>
      </c>
      <c r="T16" s="150">
        <v>2</v>
      </c>
      <c r="U16" s="148">
        <v>3</v>
      </c>
      <c r="V16" s="149" t="s">
        <v>81</v>
      </c>
      <c r="W16" s="150">
        <v>2</v>
      </c>
      <c r="X16" s="148">
        <v>3</v>
      </c>
      <c r="Y16" s="149" t="s">
        <v>81</v>
      </c>
      <c r="Z16" s="150">
        <v>2</v>
      </c>
      <c r="AA16" s="222">
        <v>3</v>
      </c>
      <c r="AB16" s="209">
        <f>D17+G17+J17+P17+S17+V17+Y17</f>
        <v>6</v>
      </c>
      <c r="AC16" s="11">
        <f>C16+F16+I16+O16+R16+U16+X16</f>
        <v>11</v>
      </c>
      <c r="AD16" s="5">
        <f>E16+H16+K16+Q16+T16+W16+Z16</f>
        <v>18</v>
      </c>
      <c r="AE16" s="5">
        <f>Лист1!K17</f>
        <v>587</v>
      </c>
      <c r="AF16" s="6">
        <f>Лист1!K18</f>
        <v>665</v>
      </c>
      <c r="AG16" s="205">
        <v>7</v>
      </c>
      <c r="AH16" s="2"/>
    </row>
    <row r="17" spans="1:36" ht="18" customHeight="1" thickBot="1" x14ac:dyDescent="0.35">
      <c r="A17" s="208"/>
      <c r="B17" s="229"/>
      <c r="C17" s="179"/>
      <c r="D17" s="17">
        <v>0</v>
      </c>
      <c r="E17" s="41"/>
      <c r="F17" s="18"/>
      <c r="G17" s="18">
        <v>0</v>
      </c>
      <c r="H17" s="171"/>
      <c r="I17" s="18"/>
      <c r="J17" s="18">
        <v>0</v>
      </c>
      <c r="K17" s="18"/>
      <c r="L17" s="42"/>
      <c r="M17" s="19"/>
      <c r="N17" s="43"/>
      <c r="O17" s="145"/>
      <c r="P17" s="17">
        <v>0</v>
      </c>
      <c r="Q17" s="41"/>
      <c r="R17" s="151"/>
      <c r="S17" s="152">
        <v>2</v>
      </c>
      <c r="T17" s="153"/>
      <c r="U17" s="151"/>
      <c r="V17" s="152">
        <v>2</v>
      </c>
      <c r="W17" s="153"/>
      <c r="X17" s="151"/>
      <c r="Y17" s="152">
        <v>2</v>
      </c>
      <c r="Z17" s="153"/>
      <c r="AA17" s="206"/>
      <c r="AB17" s="210"/>
      <c r="AC17" s="218">
        <f>AC16/AD16</f>
        <v>0.61111111111111116</v>
      </c>
      <c r="AD17" s="227"/>
      <c r="AE17" s="214">
        <f>AE16/AF16</f>
        <v>0.88270676691729322</v>
      </c>
      <c r="AF17" s="215"/>
      <c r="AG17" s="206"/>
      <c r="AH17" s="2"/>
    </row>
    <row r="18" spans="1:36" ht="18" customHeight="1" x14ac:dyDescent="0.3">
      <c r="A18" s="191">
        <v>5</v>
      </c>
      <c r="B18" s="228" t="str">
        <f>Лист1!C19</f>
        <v>«Мангыстау-2»                                              г. Актау</v>
      </c>
      <c r="C18" s="35">
        <v>1</v>
      </c>
      <c r="D18" s="10" t="s">
        <v>81</v>
      </c>
      <c r="E18" s="36">
        <v>3</v>
      </c>
      <c r="F18" s="35">
        <v>2</v>
      </c>
      <c r="G18" s="10" t="s">
        <v>81</v>
      </c>
      <c r="H18" s="36">
        <v>3</v>
      </c>
      <c r="I18" s="10">
        <v>1</v>
      </c>
      <c r="J18" s="10" t="s">
        <v>81</v>
      </c>
      <c r="K18" s="10">
        <v>3</v>
      </c>
      <c r="L18" s="148">
        <v>3</v>
      </c>
      <c r="M18" s="149" t="s">
        <v>81</v>
      </c>
      <c r="N18" s="150">
        <v>0</v>
      </c>
      <c r="O18" s="44"/>
      <c r="P18" s="44"/>
      <c r="Q18" s="44"/>
      <c r="R18" s="10">
        <v>1</v>
      </c>
      <c r="S18" s="10" t="s">
        <v>81</v>
      </c>
      <c r="T18" s="10">
        <v>3</v>
      </c>
      <c r="U18" s="148">
        <v>3</v>
      </c>
      <c r="V18" s="149" t="s">
        <v>81</v>
      </c>
      <c r="W18" s="150">
        <v>0</v>
      </c>
      <c r="X18" s="10">
        <v>1</v>
      </c>
      <c r="Y18" s="10" t="s">
        <v>81</v>
      </c>
      <c r="Z18" s="10">
        <v>3</v>
      </c>
      <c r="AA18" s="205">
        <v>2</v>
      </c>
      <c r="AB18" s="209">
        <f>D19+G19+J19+M19+S19+V19+Y19</f>
        <v>7</v>
      </c>
      <c r="AC18" s="15">
        <f>C18+F18+I18+L18+R18+U18+X18</f>
        <v>12</v>
      </c>
      <c r="AD18" s="7">
        <f>E18+H18+K18+N18+T18+W18+Z18</f>
        <v>15</v>
      </c>
      <c r="AE18" s="7">
        <f>Лист1!K19</f>
        <v>591</v>
      </c>
      <c r="AF18" s="8">
        <f>Лист1!K20</f>
        <v>620</v>
      </c>
      <c r="AG18" s="205">
        <v>5</v>
      </c>
      <c r="AH18" s="3"/>
    </row>
    <row r="19" spans="1:36" ht="18" customHeight="1" thickBot="1" x14ac:dyDescent="0.35">
      <c r="A19" s="208"/>
      <c r="B19" s="230"/>
      <c r="C19" s="37"/>
      <c r="D19" s="18">
        <v>0</v>
      </c>
      <c r="E19" s="38"/>
      <c r="F19" s="37"/>
      <c r="G19" s="18">
        <v>1</v>
      </c>
      <c r="H19" s="38"/>
      <c r="I19" s="18"/>
      <c r="J19" s="18">
        <v>0</v>
      </c>
      <c r="K19" s="18"/>
      <c r="L19" s="151"/>
      <c r="M19" s="152">
        <v>3</v>
      </c>
      <c r="N19" s="153"/>
      <c r="O19" s="19"/>
      <c r="P19" s="19"/>
      <c r="Q19" s="19"/>
      <c r="R19" s="18"/>
      <c r="S19" s="18">
        <v>0</v>
      </c>
      <c r="T19" s="18"/>
      <c r="U19" s="151"/>
      <c r="V19" s="152">
        <v>3</v>
      </c>
      <c r="W19" s="153"/>
      <c r="X19" s="18"/>
      <c r="Y19" s="18">
        <v>0</v>
      </c>
      <c r="Z19" s="18"/>
      <c r="AA19" s="206"/>
      <c r="AB19" s="210"/>
      <c r="AC19" s="216">
        <f>AC18/AD18</f>
        <v>0.8</v>
      </c>
      <c r="AD19" s="217"/>
      <c r="AE19" s="212">
        <f>AE18/AF18</f>
        <v>0.95322580645161292</v>
      </c>
      <c r="AF19" s="213"/>
      <c r="AG19" s="206"/>
      <c r="AH19" s="28"/>
    </row>
    <row r="20" spans="1:36" ht="18" customHeight="1" x14ac:dyDescent="0.3">
      <c r="A20" s="191">
        <v>6</v>
      </c>
      <c r="B20" s="228" t="str">
        <f>Лист1!C21</f>
        <v>«Тараз-2»                                         г.Тараз</v>
      </c>
      <c r="C20" s="35">
        <v>0</v>
      </c>
      <c r="D20" s="10" t="s">
        <v>81</v>
      </c>
      <c r="E20" s="36">
        <v>3</v>
      </c>
      <c r="F20" s="148">
        <v>3</v>
      </c>
      <c r="G20" s="149" t="s">
        <v>81</v>
      </c>
      <c r="H20" s="150">
        <v>0</v>
      </c>
      <c r="I20" s="148">
        <v>3</v>
      </c>
      <c r="J20" s="149" t="s">
        <v>81</v>
      </c>
      <c r="K20" s="150">
        <v>1</v>
      </c>
      <c r="L20" s="35">
        <v>2</v>
      </c>
      <c r="M20" s="10" t="s">
        <v>81</v>
      </c>
      <c r="N20" s="36">
        <v>3</v>
      </c>
      <c r="O20" s="148">
        <v>3</v>
      </c>
      <c r="P20" s="149" t="s">
        <v>81</v>
      </c>
      <c r="Q20" s="150">
        <v>1</v>
      </c>
      <c r="R20" s="39"/>
      <c r="S20" s="9"/>
      <c r="T20" s="40"/>
      <c r="U20" s="35">
        <v>3</v>
      </c>
      <c r="V20" s="10" t="s">
        <v>81</v>
      </c>
      <c r="W20" s="36">
        <v>1</v>
      </c>
      <c r="X20" s="148">
        <v>3</v>
      </c>
      <c r="Y20" s="149" t="s">
        <v>81</v>
      </c>
      <c r="Z20" s="150">
        <v>2</v>
      </c>
      <c r="AA20" s="205">
        <v>5</v>
      </c>
      <c r="AB20" s="209">
        <f>D21+G21+J21+M21+P21+V21+Y21</f>
        <v>15</v>
      </c>
      <c r="AC20" s="11">
        <f>C20+F20+I20+L20+O20+U20+X20</f>
        <v>17</v>
      </c>
      <c r="AD20" s="5">
        <f>E20+H20+K20+N20+Q20+W20+Z20</f>
        <v>11</v>
      </c>
      <c r="AE20" s="5">
        <f>Лист1!K21</f>
        <v>629</v>
      </c>
      <c r="AF20" s="6">
        <f>Лист1!K22</f>
        <v>595</v>
      </c>
      <c r="AG20" s="205">
        <v>3</v>
      </c>
      <c r="AH20" s="29"/>
      <c r="AJ20" s="29"/>
    </row>
    <row r="21" spans="1:36" ht="18" customHeight="1" thickBot="1" x14ac:dyDescent="0.35">
      <c r="A21" s="208"/>
      <c r="B21" s="230"/>
      <c r="C21" s="146"/>
      <c r="D21" s="17">
        <v>0</v>
      </c>
      <c r="E21" s="41"/>
      <c r="F21" s="154"/>
      <c r="G21" s="155">
        <v>3</v>
      </c>
      <c r="H21" s="156"/>
      <c r="I21" s="168"/>
      <c r="J21" s="169">
        <v>3</v>
      </c>
      <c r="K21" s="170"/>
      <c r="L21" s="37"/>
      <c r="M21" s="18">
        <v>1</v>
      </c>
      <c r="N21" s="38"/>
      <c r="O21" s="168"/>
      <c r="P21" s="169">
        <v>3</v>
      </c>
      <c r="Q21" s="170"/>
      <c r="R21" s="45"/>
      <c r="S21" s="16"/>
      <c r="T21" s="46"/>
      <c r="U21" s="74"/>
      <c r="V21" s="17">
        <v>3</v>
      </c>
      <c r="W21" s="41"/>
      <c r="X21" s="151"/>
      <c r="Y21" s="152">
        <v>2</v>
      </c>
      <c r="Z21" s="153"/>
      <c r="AA21" s="206"/>
      <c r="AB21" s="210"/>
      <c r="AC21" s="220">
        <f>AC20/AD20</f>
        <v>1.5454545454545454</v>
      </c>
      <c r="AD21" s="221"/>
      <c r="AE21" s="214">
        <f>AE20/AF20</f>
        <v>1.0571428571428572</v>
      </c>
      <c r="AF21" s="215"/>
      <c r="AG21" s="206"/>
    </row>
    <row r="22" spans="1:36" ht="18" customHeight="1" x14ac:dyDescent="0.3">
      <c r="A22" s="191">
        <v>7</v>
      </c>
      <c r="B22" s="228" t="str">
        <f>Лист1!C23</f>
        <v>«Атырау-2»                                               г. Атырау</v>
      </c>
      <c r="C22" s="35">
        <v>0</v>
      </c>
      <c r="D22" s="10" t="s">
        <v>81</v>
      </c>
      <c r="E22" s="36">
        <v>3</v>
      </c>
      <c r="F22" s="35">
        <v>2</v>
      </c>
      <c r="G22" s="10" t="s">
        <v>81</v>
      </c>
      <c r="H22" s="36">
        <v>3</v>
      </c>
      <c r="I22" s="35">
        <v>0</v>
      </c>
      <c r="J22" s="10" t="s">
        <v>81</v>
      </c>
      <c r="K22" s="36">
        <v>3</v>
      </c>
      <c r="L22" s="35">
        <v>2</v>
      </c>
      <c r="M22" s="10" t="s">
        <v>81</v>
      </c>
      <c r="N22" s="36">
        <v>3</v>
      </c>
      <c r="O22" s="35">
        <v>0</v>
      </c>
      <c r="P22" s="10" t="s">
        <v>81</v>
      </c>
      <c r="Q22" s="36">
        <v>3</v>
      </c>
      <c r="R22" s="35">
        <v>1</v>
      </c>
      <c r="S22" s="10" t="s">
        <v>81</v>
      </c>
      <c r="T22" s="36">
        <v>3</v>
      </c>
      <c r="U22" s="9"/>
      <c r="V22" s="9"/>
      <c r="W22" s="9"/>
      <c r="X22" s="148">
        <v>3</v>
      </c>
      <c r="Y22" s="149" t="s">
        <v>81</v>
      </c>
      <c r="Z22" s="150">
        <v>2</v>
      </c>
      <c r="AA22" s="205">
        <v>1</v>
      </c>
      <c r="AB22" s="205">
        <f>D23+G23+J23+M23+P23+S23+Y23</f>
        <v>4</v>
      </c>
      <c r="AC22" s="11">
        <f>C22+F22+I22+L22+O22+R22+X22</f>
        <v>8</v>
      </c>
      <c r="AD22" s="47">
        <f>E22+H22+K22+N22+Q22+T22+Z22</f>
        <v>20</v>
      </c>
      <c r="AE22" s="7">
        <f>Лист1!K23</f>
        <v>578</v>
      </c>
      <c r="AF22" s="8">
        <f>Лист1!K24</f>
        <v>654</v>
      </c>
      <c r="AG22" s="205">
        <v>8</v>
      </c>
    </row>
    <row r="23" spans="1:36" ht="18" customHeight="1" thickBot="1" x14ac:dyDescent="0.35">
      <c r="A23" s="208"/>
      <c r="B23" s="230"/>
      <c r="C23" s="37"/>
      <c r="D23" s="18">
        <v>0</v>
      </c>
      <c r="E23" s="38"/>
      <c r="F23" s="37"/>
      <c r="G23" s="18">
        <v>1</v>
      </c>
      <c r="H23" s="38"/>
      <c r="I23" s="37"/>
      <c r="J23" s="18">
        <v>0</v>
      </c>
      <c r="K23" s="38"/>
      <c r="L23" s="37"/>
      <c r="M23" s="18">
        <v>1</v>
      </c>
      <c r="N23" s="38"/>
      <c r="O23" s="37"/>
      <c r="P23" s="18">
        <v>0</v>
      </c>
      <c r="Q23" s="38"/>
      <c r="R23" s="37"/>
      <c r="S23" s="18">
        <v>0</v>
      </c>
      <c r="T23" s="38"/>
      <c r="U23" s="19"/>
      <c r="V23" s="19"/>
      <c r="W23" s="19"/>
      <c r="X23" s="151"/>
      <c r="Y23" s="152">
        <v>2</v>
      </c>
      <c r="Z23" s="153"/>
      <c r="AA23" s="206"/>
      <c r="AB23" s="206"/>
      <c r="AC23" s="218">
        <f>AC22/AD22</f>
        <v>0.4</v>
      </c>
      <c r="AD23" s="227"/>
      <c r="AE23" s="212">
        <f>AE22/AF22</f>
        <v>0.88379204892966357</v>
      </c>
      <c r="AF23" s="213"/>
      <c r="AG23" s="206"/>
    </row>
    <row r="24" spans="1:36" ht="18" customHeight="1" x14ac:dyDescent="0.3">
      <c r="A24" s="191">
        <v>8</v>
      </c>
      <c r="B24" s="228" t="str">
        <f>Лист1!C25</f>
        <v>«Ушкын-Кокшетау-2»                         г.Кокшетау</v>
      </c>
      <c r="C24" s="35">
        <v>0</v>
      </c>
      <c r="D24" s="10" t="s">
        <v>81</v>
      </c>
      <c r="E24" s="36">
        <v>3</v>
      </c>
      <c r="F24" s="35">
        <v>2</v>
      </c>
      <c r="G24" s="10" t="s">
        <v>81</v>
      </c>
      <c r="H24" s="36">
        <v>3</v>
      </c>
      <c r="I24" s="35">
        <v>1</v>
      </c>
      <c r="J24" s="10" t="s">
        <v>81</v>
      </c>
      <c r="K24" s="36">
        <v>3</v>
      </c>
      <c r="L24" s="35">
        <v>2</v>
      </c>
      <c r="M24" s="10" t="s">
        <v>81</v>
      </c>
      <c r="N24" s="36">
        <v>3</v>
      </c>
      <c r="O24" s="148">
        <v>3</v>
      </c>
      <c r="P24" s="149" t="s">
        <v>81</v>
      </c>
      <c r="Q24" s="150">
        <v>1</v>
      </c>
      <c r="R24" s="35">
        <v>2</v>
      </c>
      <c r="S24" s="10" t="s">
        <v>81</v>
      </c>
      <c r="T24" s="36">
        <v>3</v>
      </c>
      <c r="U24" s="35">
        <v>2</v>
      </c>
      <c r="V24" s="10" t="s">
        <v>81</v>
      </c>
      <c r="W24" s="36">
        <v>3</v>
      </c>
      <c r="X24" s="39"/>
      <c r="Y24" s="9"/>
      <c r="Z24" s="40"/>
      <c r="AA24" s="205">
        <v>1</v>
      </c>
      <c r="AB24" s="209">
        <f>D25+G25+J25+M25+P25+S25+V25</f>
        <v>7</v>
      </c>
      <c r="AC24" s="15">
        <f>C24+F24+I24+L24+O24+R24+U24</f>
        <v>12</v>
      </c>
      <c r="AD24" s="7">
        <f>E24+H24+K24+N24+Q24+T24+W24</f>
        <v>19</v>
      </c>
      <c r="AE24" s="5">
        <f>Лист1!K25</f>
        <v>654</v>
      </c>
      <c r="AF24" s="6">
        <f>Лист1!K26</f>
        <v>668</v>
      </c>
      <c r="AG24" s="205">
        <v>6</v>
      </c>
    </row>
    <row r="25" spans="1:36" ht="18" customHeight="1" thickBot="1" x14ac:dyDescent="0.35">
      <c r="A25" s="208"/>
      <c r="B25" s="230"/>
      <c r="C25" s="37"/>
      <c r="D25" s="18">
        <v>0</v>
      </c>
      <c r="E25" s="38"/>
      <c r="F25" s="37"/>
      <c r="G25" s="18">
        <v>1</v>
      </c>
      <c r="H25" s="38"/>
      <c r="I25" s="37"/>
      <c r="J25" s="18">
        <v>0</v>
      </c>
      <c r="K25" s="38"/>
      <c r="L25" s="37"/>
      <c r="M25" s="18">
        <v>1</v>
      </c>
      <c r="N25" s="38"/>
      <c r="O25" s="168"/>
      <c r="P25" s="169">
        <v>3</v>
      </c>
      <c r="Q25" s="170"/>
      <c r="R25" s="37"/>
      <c r="S25" s="18">
        <v>1</v>
      </c>
      <c r="T25" s="38"/>
      <c r="U25" s="37"/>
      <c r="V25" s="18">
        <v>1</v>
      </c>
      <c r="W25" s="38"/>
      <c r="X25" s="42"/>
      <c r="Y25" s="19"/>
      <c r="Z25" s="43"/>
      <c r="AA25" s="206"/>
      <c r="AB25" s="210"/>
      <c r="AC25" s="223">
        <f>AC24/AD24</f>
        <v>0.63157894736842102</v>
      </c>
      <c r="AD25" s="224"/>
      <c r="AE25" s="225">
        <f>AE24/AF24</f>
        <v>0.97904191616766467</v>
      </c>
      <c r="AF25" s="226"/>
      <c r="AG25" s="206"/>
    </row>
    <row r="27" spans="1:36" ht="17.399999999999999" x14ac:dyDescent="0.3">
      <c r="A27" s="1" t="s">
        <v>40</v>
      </c>
      <c r="F27" s="30"/>
      <c r="G27" s="14"/>
      <c r="H27" s="1" t="s">
        <v>77</v>
      </c>
      <c r="J27" s="22"/>
      <c r="M27" s="14"/>
      <c r="N27" s="22"/>
      <c r="O27" s="30"/>
      <c r="P27" s="24"/>
      <c r="Q27" s="22" t="s">
        <v>76</v>
      </c>
      <c r="S27" s="14"/>
      <c r="U27" s="14"/>
      <c r="V27" s="14"/>
      <c r="W27" s="22"/>
      <c r="AA27" s="4"/>
      <c r="AB27" s="59"/>
      <c r="AE27" s="1" t="s">
        <v>79</v>
      </c>
    </row>
    <row r="28" spans="1:36" ht="17.399999999999999" x14ac:dyDescent="0.3">
      <c r="A28" s="1"/>
      <c r="F28" s="30"/>
      <c r="G28" s="14"/>
      <c r="H28" s="1"/>
      <c r="J28" s="22"/>
      <c r="M28" s="14"/>
      <c r="N28" s="22"/>
      <c r="O28" s="30"/>
      <c r="P28" s="24"/>
      <c r="Q28" s="22"/>
      <c r="S28" s="14"/>
      <c r="U28" s="14"/>
      <c r="V28" s="14"/>
      <c r="W28" s="22"/>
      <c r="AA28" s="4"/>
      <c r="AB28" s="59"/>
      <c r="AE28" s="1"/>
      <c r="AH28" s="4"/>
    </row>
    <row r="29" spans="1:36" ht="15" customHeight="1" x14ac:dyDescent="0.3">
      <c r="K29" s="22"/>
      <c r="T29" s="22"/>
    </row>
    <row r="35" ht="15" customHeight="1" x14ac:dyDescent="0.3"/>
  </sheetData>
  <mergeCells count="76">
    <mergeCell ref="AH8:AH9"/>
    <mergeCell ref="AG8:AG9"/>
    <mergeCell ref="AG12:AG13"/>
    <mergeCell ref="AE8:AF9"/>
    <mergeCell ref="AG10:AG11"/>
    <mergeCell ref="AE11:AF11"/>
    <mergeCell ref="A20:A21"/>
    <mergeCell ref="B20:B21"/>
    <mergeCell ref="A18:A19"/>
    <mergeCell ref="A24:A25"/>
    <mergeCell ref="A22:A23"/>
    <mergeCell ref="B22:B23"/>
    <mergeCell ref="B24:B25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B16:AB17"/>
    <mergeCell ref="AA16:AA17"/>
    <mergeCell ref="AB18:AB19"/>
    <mergeCell ref="AG24:AG25"/>
    <mergeCell ref="AC25:AD25"/>
    <mergeCell ref="AB22:AB23"/>
    <mergeCell ref="AB24:AB25"/>
    <mergeCell ref="AG22:AG23"/>
    <mergeCell ref="AA24:AA25"/>
    <mergeCell ref="AE25:AF25"/>
    <mergeCell ref="AE23:AF23"/>
    <mergeCell ref="AC23:AD23"/>
    <mergeCell ref="AE17:AF17"/>
    <mergeCell ref="AG16:AG17"/>
    <mergeCell ref="AC17:AD17"/>
    <mergeCell ref="AG18:AG19"/>
    <mergeCell ref="AE19:AF19"/>
    <mergeCell ref="AA22:AA23"/>
    <mergeCell ref="AG20:AG21"/>
    <mergeCell ref="AE21:AF21"/>
    <mergeCell ref="AC21:AD21"/>
    <mergeCell ref="AC19:AD19"/>
    <mergeCell ref="AB20:AB21"/>
    <mergeCell ref="AA20:AA21"/>
    <mergeCell ref="AA18:AA1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O7:Z7"/>
    <mergeCell ref="AA10:AA11"/>
    <mergeCell ref="AA14:AA15"/>
    <mergeCell ref="AA12:AA13"/>
    <mergeCell ref="AB8:AB9"/>
    <mergeCell ref="AA8:AA9"/>
    <mergeCell ref="AB10:AB11"/>
    <mergeCell ref="AB12:AB13"/>
    <mergeCell ref="X8:Z9"/>
    <mergeCell ref="U8:W9"/>
    <mergeCell ref="R8:T9"/>
    <mergeCell ref="O8:Q9"/>
    <mergeCell ref="AB14:AB15"/>
    <mergeCell ref="A7:B7"/>
    <mergeCell ref="C7:N7"/>
    <mergeCell ref="A8:A9"/>
    <mergeCell ref="F8:H9"/>
    <mergeCell ref="C8:E9"/>
    <mergeCell ref="B8:B9"/>
    <mergeCell ref="L8:N9"/>
    <mergeCell ref="I8:K9"/>
  </mergeCells>
  <phoneticPr fontId="0" type="noConversion"/>
  <pageMargins left="0.83" right="0.15748031496062992" top="0.34" bottom="0" header="0.17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topLeftCell="A13" zoomScale="120" zoomScaleNormal="120" workbookViewId="0">
      <selection activeCell="B29" sqref="B29:B31"/>
    </sheetView>
  </sheetViews>
  <sheetFormatPr defaultColWidth="9.109375" defaultRowHeight="13.8" x14ac:dyDescent="0.25"/>
  <cols>
    <col min="1" max="1" width="3.109375" style="24" customWidth="1"/>
    <col min="2" max="2" width="29.33203125" style="24" customWidth="1"/>
    <col min="3" max="3" width="6.33203125" style="24" customWidth="1"/>
    <col min="4" max="4" width="6" style="24" customWidth="1"/>
    <col min="5" max="5" width="6.6640625" style="24" customWidth="1"/>
    <col min="6" max="6" width="6.33203125" style="24" customWidth="1"/>
    <col min="7" max="7" width="6.5546875" style="24" customWidth="1"/>
    <col min="8" max="8" width="6" style="24" customWidth="1"/>
    <col min="9" max="9" width="6.33203125" style="24" customWidth="1"/>
    <col min="10" max="10" width="6.5546875" style="24" customWidth="1"/>
    <col min="11" max="11" width="6" style="24" customWidth="1"/>
    <col min="12" max="12" width="5" style="24" customWidth="1"/>
    <col min="13" max="13" width="6.5546875" style="24" customWidth="1"/>
    <col min="14" max="14" width="6.33203125" style="24" customWidth="1"/>
    <col min="15" max="15" width="5.44140625" style="24" customWidth="1"/>
    <col min="16" max="16" width="6.5546875" style="24" customWidth="1"/>
    <col min="17" max="17" width="6.88671875" style="24" customWidth="1"/>
    <col min="18" max="18" width="7.109375" style="58" customWidth="1"/>
    <col min="19" max="19" width="6.44140625" style="58" customWidth="1"/>
    <col min="20" max="20" width="7" style="24" customWidth="1"/>
    <col min="21" max="16384" width="9.109375" style="24"/>
  </cols>
  <sheetData>
    <row r="1" spans="1:23" ht="18" customHeight="1" thickBot="1" x14ac:dyDescent="0.35">
      <c r="A1" s="94"/>
      <c r="B1" s="94"/>
      <c r="C1" s="94"/>
      <c r="D1" s="94"/>
      <c r="E1" s="95" t="s">
        <v>19</v>
      </c>
      <c r="F1" s="95"/>
      <c r="G1" s="96"/>
      <c r="H1" s="94"/>
      <c r="I1" s="95"/>
      <c r="J1" s="96"/>
      <c r="K1" s="94"/>
      <c r="L1" s="94"/>
      <c r="M1" s="94"/>
      <c r="N1" s="94"/>
      <c r="O1" s="94"/>
      <c r="P1" s="94"/>
      <c r="Q1" s="94"/>
      <c r="R1" s="97"/>
      <c r="S1" s="97"/>
      <c r="T1" s="94"/>
      <c r="U1" s="94"/>
      <c r="V1" s="94"/>
    </row>
    <row r="2" spans="1:23" ht="18" customHeight="1" x14ac:dyDescent="0.25">
      <c r="A2" s="278" t="s">
        <v>0</v>
      </c>
      <c r="B2" s="272" t="s">
        <v>20</v>
      </c>
      <c r="C2" s="98"/>
      <c r="D2" s="99" t="s">
        <v>62</v>
      </c>
      <c r="E2" s="100"/>
      <c r="F2" s="98"/>
      <c r="G2" s="99" t="s">
        <v>55</v>
      </c>
      <c r="H2" s="100"/>
      <c r="I2" s="98"/>
      <c r="J2" s="99" t="s">
        <v>23</v>
      </c>
      <c r="K2" s="100"/>
      <c r="L2" s="98"/>
      <c r="M2" s="99" t="s">
        <v>22</v>
      </c>
      <c r="N2" s="100"/>
      <c r="O2" s="101"/>
      <c r="P2" s="99" t="s">
        <v>21</v>
      </c>
      <c r="Q2" s="102"/>
      <c r="R2" s="259" t="s">
        <v>24</v>
      </c>
      <c r="S2" s="260"/>
      <c r="T2" s="260"/>
      <c r="U2" s="261"/>
      <c r="V2" s="94"/>
    </row>
    <row r="3" spans="1:23" ht="41.25" customHeight="1" x14ac:dyDescent="0.25">
      <c r="A3" s="279"/>
      <c r="B3" s="273"/>
      <c r="C3" s="256" t="s">
        <v>61</v>
      </c>
      <c r="D3" s="257"/>
      <c r="E3" s="258"/>
      <c r="F3" s="256" t="s">
        <v>56</v>
      </c>
      <c r="G3" s="257"/>
      <c r="H3" s="258"/>
      <c r="I3" s="256" t="s">
        <v>53</v>
      </c>
      <c r="J3" s="257"/>
      <c r="K3" s="258"/>
      <c r="L3" s="256" t="s">
        <v>50</v>
      </c>
      <c r="M3" s="257"/>
      <c r="N3" s="258"/>
      <c r="O3" s="256" t="s">
        <v>51</v>
      </c>
      <c r="P3" s="257"/>
      <c r="Q3" s="258"/>
      <c r="R3" s="262"/>
      <c r="S3" s="263"/>
      <c r="T3" s="263"/>
      <c r="U3" s="264"/>
      <c r="V3" s="94"/>
    </row>
    <row r="4" spans="1:23" ht="18" customHeight="1" thickBot="1" x14ac:dyDescent="0.3">
      <c r="A4" s="279"/>
      <c r="B4" s="273"/>
      <c r="C4" s="252" t="s">
        <v>63</v>
      </c>
      <c r="D4" s="253"/>
      <c r="E4" s="254"/>
      <c r="F4" s="252" t="s">
        <v>57</v>
      </c>
      <c r="G4" s="253"/>
      <c r="H4" s="254"/>
      <c r="I4" s="252" t="s">
        <v>54</v>
      </c>
      <c r="J4" s="253"/>
      <c r="K4" s="254"/>
      <c r="L4" s="252" t="s">
        <v>49</v>
      </c>
      <c r="M4" s="253"/>
      <c r="N4" s="254"/>
      <c r="O4" s="252" t="s">
        <v>52</v>
      </c>
      <c r="P4" s="253"/>
      <c r="Q4" s="254"/>
      <c r="R4" s="265"/>
      <c r="S4" s="266"/>
      <c r="T4" s="266"/>
      <c r="U4" s="267"/>
      <c r="V4" s="94"/>
    </row>
    <row r="5" spans="1:23" ht="18" customHeight="1" x14ac:dyDescent="0.25">
      <c r="A5" s="279"/>
      <c r="B5" s="273"/>
      <c r="C5" s="276" t="s">
        <v>25</v>
      </c>
      <c r="D5" s="277"/>
      <c r="E5" s="103" t="s">
        <v>26</v>
      </c>
      <c r="F5" s="250" t="s">
        <v>25</v>
      </c>
      <c r="G5" s="251"/>
      <c r="H5" s="103" t="s">
        <v>26</v>
      </c>
      <c r="I5" s="250" t="s">
        <v>25</v>
      </c>
      <c r="J5" s="251"/>
      <c r="K5" s="103" t="s">
        <v>26</v>
      </c>
      <c r="L5" s="255" t="s">
        <v>25</v>
      </c>
      <c r="M5" s="251"/>
      <c r="N5" s="103" t="s">
        <v>26</v>
      </c>
      <c r="O5" s="255" t="s">
        <v>25</v>
      </c>
      <c r="P5" s="251"/>
      <c r="Q5" s="103" t="s">
        <v>26</v>
      </c>
      <c r="R5" s="255" t="s">
        <v>25</v>
      </c>
      <c r="S5" s="251"/>
      <c r="T5" s="103" t="s">
        <v>26</v>
      </c>
      <c r="U5" s="268" t="s">
        <v>27</v>
      </c>
      <c r="V5" s="94"/>
    </row>
    <row r="6" spans="1:23" ht="18" customHeight="1" x14ac:dyDescent="0.25">
      <c r="A6" s="279"/>
      <c r="B6" s="273"/>
      <c r="C6" s="104" t="s">
        <v>30</v>
      </c>
      <c r="D6" s="105"/>
      <c r="E6" s="106" t="s">
        <v>29</v>
      </c>
      <c r="F6" s="107" t="s">
        <v>28</v>
      </c>
      <c r="G6" s="105"/>
      <c r="H6" s="106" t="s">
        <v>29</v>
      </c>
      <c r="I6" s="107" t="s">
        <v>28</v>
      </c>
      <c r="J6" s="105"/>
      <c r="K6" s="106" t="s">
        <v>29</v>
      </c>
      <c r="L6" s="104" t="s">
        <v>30</v>
      </c>
      <c r="M6" s="105"/>
      <c r="N6" s="106" t="s">
        <v>29</v>
      </c>
      <c r="O6" s="104" t="s">
        <v>28</v>
      </c>
      <c r="P6" s="108"/>
      <c r="Q6" s="106" t="s">
        <v>29</v>
      </c>
      <c r="R6" s="109" t="s">
        <v>30</v>
      </c>
      <c r="S6" s="110"/>
      <c r="T6" s="106" t="s">
        <v>29</v>
      </c>
      <c r="U6" s="268"/>
      <c r="V6" s="94"/>
    </row>
    <row r="7" spans="1:23" ht="18" customHeight="1" thickBot="1" x14ac:dyDescent="0.3">
      <c r="A7" s="280"/>
      <c r="B7" s="274"/>
      <c r="C7" s="252" t="s">
        <v>31</v>
      </c>
      <c r="D7" s="275"/>
      <c r="E7" s="111" t="s">
        <v>32</v>
      </c>
      <c r="F7" s="250" t="s">
        <v>31</v>
      </c>
      <c r="G7" s="251"/>
      <c r="H7" s="111" t="s">
        <v>32</v>
      </c>
      <c r="I7" s="250" t="s">
        <v>31</v>
      </c>
      <c r="J7" s="251"/>
      <c r="K7" s="111" t="s">
        <v>32</v>
      </c>
      <c r="L7" s="255" t="s">
        <v>31</v>
      </c>
      <c r="M7" s="251"/>
      <c r="N7" s="111" t="s">
        <v>32</v>
      </c>
      <c r="O7" s="255" t="s">
        <v>31</v>
      </c>
      <c r="P7" s="251"/>
      <c r="Q7" s="111" t="s">
        <v>32</v>
      </c>
      <c r="R7" s="270" t="s">
        <v>31</v>
      </c>
      <c r="S7" s="271"/>
      <c r="T7" s="111" t="s">
        <v>32</v>
      </c>
      <c r="U7" s="269"/>
      <c r="V7" s="94"/>
    </row>
    <row r="8" spans="1:23" ht="17.100000000000001" customHeight="1" x14ac:dyDescent="0.25">
      <c r="A8" s="236">
        <v>1</v>
      </c>
      <c r="B8" s="239" t="str">
        <f>Лист2!B10</f>
        <v>«Алтай-2»                                               ВКО</v>
      </c>
      <c r="C8" s="112">
        <f>Лист2!AC10</f>
        <v>18</v>
      </c>
      <c r="D8" s="113">
        <f>Лист2!AE10</f>
        <v>562</v>
      </c>
      <c r="E8" s="234">
        <f>Лист2!AB10</f>
        <v>18</v>
      </c>
      <c r="F8" s="114">
        <v>20</v>
      </c>
      <c r="G8" s="115">
        <v>632</v>
      </c>
      <c r="H8" s="234">
        <v>17</v>
      </c>
      <c r="I8" s="114">
        <v>16</v>
      </c>
      <c r="J8" s="115">
        <v>616</v>
      </c>
      <c r="K8" s="234">
        <v>14</v>
      </c>
      <c r="L8" s="114">
        <v>19</v>
      </c>
      <c r="M8" s="115">
        <v>641</v>
      </c>
      <c r="N8" s="234">
        <v>17</v>
      </c>
      <c r="O8" s="114">
        <v>21</v>
      </c>
      <c r="P8" s="115">
        <v>624</v>
      </c>
      <c r="Q8" s="234">
        <v>20</v>
      </c>
      <c r="R8" s="116">
        <f>F8+C8+I8+L8+O8</f>
        <v>94</v>
      </c>
      <c r="S8" s="117">
        <f>G8+D8+J8+M8+P8</f>
        <v>3075</v>
      </c>
      <c r="T8" s="248">
        <f>H8+E8+K8+N8+Q8</f>
        <v>86</v>
      </c>
      <c r="U8" s="245"/>
      <c r="V8" s="94"/>
    </row>
    <row r="9" spans="1:23" ht="17.100000000000001" customHeight="1" thickBot="1" x14ac:dyDescent="0.3">
      <c r="A9" s="237"/>
      <c r="B9" s="240"/>
      <c r="C9" s="118">
        <f>Лист2!AD10</f>
        <v>4</v>
      </c>
      <c r="D9" s="119">
        <f>Лист2!AF10</f>
        <v>465</v>
      </c>
      <c r="E9" s="235"/>
      <c r="F9" s="120">
        <v>7</v>
      </c>
      <c r="G9" s="121">
        <v>527</v>
      </c>
      <c r="H9" s="235"/>
      <c r="I9" s="120">
        <v>10</v>
      </c>
      <c r="J9" s="121">
        <v>556</v>
      </c>
      <c r="K9" s="235"/>
      <c r="L9" s="120">
        <v>8</v>
      </c>
      <c r="M9" s="121">
        <v>556</v>
      </c>
      <c r="N9" s="235"/>
      <c r="O9" s="120">
        <v>5</v>
      </c>
      <c r="P9" s="121">
        <v>532</v>
      </c>
      <c r="Q9" s="235"/>
      <c r="R9" s="122">
        <f>F9+C9+I9+L9+O9</f>
        <v>34</v>
      </c>
      <c r="S9" s="123">
        <f>G9+D9+J9+M9+P9</f>
        <v>2636</v>
      </c>
      <c r="T9" s="249"/>
      <c r="U9" s="246"/>
      <c r="V9" s="94"/>
    </row>
    <row r="10" spans="1:23" ht="17.100000000000001" customHeight="1" thickTop="1" thickBot="1" x14ac:dyDescent="0.3">
      <c r="A10" s="238"/>
      <c r="B10" s="241"/>
      <c r="C10" s="60">
        <f>C8/C9</f>
        <v>4.5</v>
      </c>
      <c r="D10" s="124">
        <f>D8/D9</f>
        <v>1.2086021505376343</v>
      </c>
      <c r="E10" s="125">
        <f>Лист2!AA10</f>
        <v>6</v>
      </c>
      <c r="F10" s="126">
        <f>F8/F9</f>
        <v>2.8571428571428572</v>
      </c>
      <c r="G10" s="127">
        <f>G8/G9</f>
        <v>1.1992409867172675</v>
      </c>
      <c r="H10" s="128">
        <v>6</v>
      </c>
      <c r="I10" s="126">
        <f>I8/I9</f>
        <v>1.6</v>
      </c>
      <c r="J10" s="127">
        <f>J8/J9</f>
        <v>1.1079136690647482</v>
      </c>
      <c r="K10" s="128">
        <v>4</v>
      </c>
      <c r="L10" s="126">
        <f>L8/L9</f>
        <v>2.375</v>
      </c>
      <c r="M10" s="127">
        <f>M8/M9</f>
        <v>1.1528776978417266</v>
      </c>
      <c r="N10" s="128">
        <v>6</v>
      </c>
      <c r="O10" s="126">
        <f>O8/O9</f>
        <v>4.2</v>
      </c>
      <c r="P10" s="127">
        <f>P8/P9</f>
        <v>1.1729323308270676</v>
      </c>
      <c r="Q10" s="128">
        <v>7</v>
      </c>
      <c r="R10" s="129">
        <f>R8/R9</f>
        <v>2.7647058823529411</v>
      </c>
      <c r="S10" s="129">
        <f>S8/S9</f>
        <v>1.1665402124430957</v>
      </c>
      <c r="T10" s="130">
        <f>H10+E10+K10+N10+Q10</f>
        <v>29</v>
      </c>
      <c r="U10" s="247"/>
      <c r="V10" s="94"/>
    </row>
    <row r="11" spans="1:23" ht="17.100000000000001" customHeight="1" x14ac:dyDescent="0.25">
      <c r="A11" s="236">
        <v>2</v>
      </c>
      <c r="B11" s="239" t="str">
        <f>Лист2!B12</f>
        <v>«Павлодар-2»                           г.Павлодар</v>
      </c>
      <c r="C11" s="112">
        <f>Лист2!AC12</f>
        <v>16</v>
      </c>
      <c r="D11" s="131">
        <f>Лист2!AE12</f>
        <v>648</v>
      </c>
      <c r="E11" s="234">
        <f>Лист2!AB12</f>
        <v>12</v>
      </c>
      <c r="F11" s="132">
        <v>21</v>
      </c>
      <c r="G11" s="133">
        <v>620</v>
      </c>
      <c r="H11" s="234">
        <v>20</v>
      </c>
      <c r="I11" s="132">
        <v>20</v>
      </c>
      <c r="J11" s="133">
        <v>685</v>
      </c>
      <c r="K11" s="234">
        <v>18</v>
      </c>
      <c r="L11" s="132">
        <v>16</v>
      </c>
      <c r="M11" s="133">
        <v>548</v>
      </c>
      <c r="N11" s="234">
        <v>14</v>
      </c>
      <c r="O11" s="132">
        <v>19</v>
      </c>
      <c r="P11" s="133">
        <v>620</v>
      </c>
      <c r="Q11" s="234">
        <v>17</v>
      </c>
      <c r="R11" s="134">
        <f>F11+C11+I11+L11+O11</f>
        <v>92</v>
      </c>
      <c r="S11" s="135">
        <f>G11+D11+J11+M11+P11</f>
        <v>3121</v>
      </c>
      <c r="T11" s="248">
        <f>H11+E11+K11+N11+Q11</f>
        <v>81</v>
      </c>
      <c r="U11" s="245"/>
      <c r="V11" s="94"/>
    </row>
    <row r="12" spans="1:23" ht="17.100000000000001" customHeight="1" thickBot="1" x14ac:dyDescent="0.3">
      <c r="A12" s="237"/>
      <c r="B12" s="240"/>
      <c r="C12" s="118">
        <f>Лист2!AD12</f>
        <v>13</v>
      </c>
      <c r="D12" s="136">
        <f>Лист2!AF12</f>
        <v>619</v>
      </c>
      <c r="E12" s="235"/>
      <c r="F12" s="120">
        <v>5</v>
      </c>
      <c r="G12" s="121">
        <v>511</v>
      </c>
      <c r="H12" s="235"/>
      <c r="I12" s="120">
        <v>9</v>
      </c>
      <c r="J12" s="121">
        <v>599</v>
      </c>
      <c r="K12" s="235"/>
      <c r="L12" s="120">
        <v>8</v>
      </c>
      <c r="M12" s="121">
        <v>515</v>
      </c>
      <c r="N12" s="235"/>
      <c r="O12" s="120">
        <v>7</v>
      </c>
      <c r="P12" s="121">
        <v>521</v>
      </c>
      <c r="Q12" s="235"/>
      <c r="R12" s="122">
        <f>F12+C12+I12+L12+O12</f>
        <v>42</v>
      </c>
      <c r="S12" s="123">
        <f>G12+D12+J12+M12+P12</f>
        <v>2765</v>
      </c>
      <c r="T12" s="249"/>
      <c r="U12" s="246"/>
      <c r="V12" s="94"/>
      <c r="W12" s="51"/>
    </row>
    <row r="13" spans="1:23" ht="17.100000000000001" customHeight="1" thickTop="1" thickBot="1" x14ac:dyDescent="0.3">
      <c r="A13" s="238"/>
      <c r="B13" s="241"/>
      <c r="C13" s="60">
        <f>C11/C12</f>
        <v>1.2307692307692308</v>
      </c>
      <c r="D13" s="124">
        <f>D11/D12</f>
        <v>1.0468497576736673</v>
      </c>
      <c r="E13" s="137">
        <f>Лист2!AA12</f>
        <v>5</v>
      </c>
      <c r="F13" s="138">
        <f>F11/F12</f>
        <v>4.2</v>
      </c>
      <c r="G13" s="139">
        <f>G11/G12</f>
        <v>1.2133072407045009</v>
      </c>
      <c r="H13" s="128">
        <v>7</v>
      </c>
      <c r="I13" s="138">
        <f>I11/I12</f>
        <v>2.2222222222222223</v>
      </c>
      <c r="J13" s="139">
        <f>J11/J12</f>
        <v>1.1435726210350585</v>
      </c>
      <c r="K13" s="128">
        <v>6</v>
      </c>
      <c r="L13" s="138">
        <f>L11/L12</f>
        <v>2</v>
      </c>
      <c r="M13" s="139">
        <f>M11/M12</f>
        <v>1.0640776699029126</v>
      </c>
      <c r="N13" s="128">
        <v>5</v>
      </c>
      <c r="O13" s="138">
        <f>O11/O12</f>
        <v>2.7142857142857144</v>
      </c>
      <c r="P13" s="139">
        <f>P11/P12</f>
        <v>1.1900191938579654</v>
      </c>
      <c r="Q13" s="128">
        <v>6</v>
      </c>
      <c r="R13" s="129">
        <f>R11/R12</f>
        <v>2.1904761904761907</v>
      </c>
      <c r="S13" s="129">
        <f>S11/S12</f>
        <v>1.1287522603978299</v>
      </c>
      <c r="T13" s="130">
        <f>H13+E13+K13+N13+Q13</f>
        <v>29</v>
      </c>
      <c r="U13" s="247"/>
      <c r="V13" s="94"/>
    </row>
    <row r="14" spans="1:23" ht="17.100000000000001" customHeight="1" x14ac:dyDescent="0.25">
      <c r="A14" s="236">
        <v>3</v>
      </c>
      <c r="B14" s="239" t="str">
        <f>Лист2!B14</f>
        <v>«Буревестник-2»                        г.Алматы</v>
      </c>
      <c r="C14" s="112">
        <f>Лист2!AC14</f>
        <v>16</v>
      </c>
      <c r="D14" s="113">
        <f>Лист2!AE14</f>
        <v>605</v>
      </c>
      <c r="E14" s="234">
        <f>Лист2!AB14</f>
        <v>15</v>
      </c>
      <c r="F14" s="114">
        <v>14</v>
      </c>
      <c r="G14" s="115">
        <v>628</v>
      </c>
      <c r="H14" s="234">
        <v>10</v>
      </c>
      <c r="I14" s="114">
        <v>16</v>
      </c>
      <c r="J14" s="115">
        <v>580</v>
      </c>
      <c r="K14" s="234">
        <v>14</v>
      </c>
      <c r="L14" s="114">
        <v>19</v>
      </c>
      <c r="M14" s="115">
        <v>581</v>
      </c>
      <c r="N14" s="234">
        <v>18</v>
      </c>
      <c r="O14" s="114">
        <v>9</v>
      </c>
      <c r="P14" s="115">
        <v>578</v>
      </c>
      <c r="Q14" s="234">
        <v>6</v>
      </c>
      <c r="R14" s="134">
        <f>F14+C14+I14+L14+O14</f>
        <v>74</v>
      </c>
      <c r="S14" s="135">
        <f>G14+D14+J14+M14+P14</f>
        <v>2972</v>
      </c>
      <c r="T14" s="248">
        <f>H14+E14+K14+N14+Q14</f>
        <v>63</v>
      </c>
      <c r="U14" s="245"/>
      <c r="V14" s="94"/>
    </row>
    <row r="15" spans="1:23" ht="17.100000000000001" customHeight="1" thickBot="1" x14ac:dyDescent="0.3">
      <c r="A15" s="237"/>
      <c r="B15" s="240"/>
      <c r="C15" s="118">
        <f>Лист2!AD14</f>
        <v>10</v>
      </c>
      <c r="D15" s="119">
        <f>Лист2!AF14</f>
        <v>568</v>
      </c>
      <c r="E15" s="235"/>
      <c r="F15" s="120">
        <v>15</v>
      </c>
      <c r="G15" s="121">
        <v>620</v>
      </c>
      <c r="H15" s="235"/>
      <c r="I15" s="120">
        <v>9</v>
      </c>
      <c r="J15" s="121">
        <v>519</v>
      </c>
      <c r="K15" s="235"/>
      <c r="L15" s="120">
        <v>5</v>
      </c>
      <c r="M15" s="121">
        <v>486</v>
      </c>
      <c r="N15" s="235"/>
      <c r="O15" s="120">
        <v>17</v>
      </c>
      <c r="P15" s="121">
        <v>563</v>
      </c>
      <c r="Q15" s="235"/>
      <c r="R15" s="122">
        <f>F15+C15+I15+L15+O15</f>
        <v>56</v>
      </c>
      <c r="S15" s="123">
        <f>G15+D15+J15+M15+P15</f>
        <v>2756</v>
      </c>
      <c r="T15" s="249"/>
      <c r="U15" s="246"/>
      <c r="V15" s="94"/>
    </row>
    <row r="16" spans="1:23" ht="17.100000000000001" customHeight="1" thickTop="1" thickBot="1" x14ac:dyDescent="0.3">
      <c r="A16" s="238"/>
      <c r="B16" s="241"/>
      <c r="C16" s="60">
        <f>C14/C15</f>
        <v>1.6</v>
      </c>
      <c r="D16" s="124">
        <f>D14/D15</f>
        <v>1.0651408450704225</v>
      </c>
      <c r="E16" s="140">
        <f>Лист2!AA14</f>
        <v>5</v>
      </c>
      <c r="F16" s="126">
        <f>F14/F15</f>
        <v>0.93333333333333335</v>
      </c>
      <c r="G16" s="127">
        <f>G14/G15</f>
        <v>1.0129032258064516</v>
      </c>
      <c r="H16" s="128">
        <v>3</v>
      </c>
      <c r="I16" s="126">
        <f>I14/I15</f>
        <v>1.7777777777777777</v>
      </c>
      <c r="J16" s="127">
        <f>J14/J15</f>
        <v>1.117533718689788</v>
      </c>
      <c r="K16" s="128">
        <v>5</v>
      </c>
      <c r="L16" s="126">
        <f>L14/L15</f>
        <v>3.8</v>
      </c>
      <c r="M16" s="127">
        <f>M14/M15</f>
        <v>1.1954732510288066</v>
      </c>
      <c r="N16" s="128">
        <v>6</v>
      </c>
      <c r="O16" s="126">
        <f>O14/O15</f>
        <v>0.52941176470588236</v>
      </c>
      <c r="P16" s="127">
        <f>P14/P15</f>
        <v>1.0266429840142095</v>
      </c>
      <c r="Q16" s="128">
        <v>2</v>
      </c>
      <c r="R16" s="129">
        <f>R14/R15</f>
        <v>1.3214285714285714</v>
      </c>
      <c r="S16" s="129">
        <f>S14/S15</f>
        <v>1.0783744557329462</v>
      </c>
      <c r="T16" s="130">
        <f>H16+E16+K16+N16+Q16</f>
        <v>21</v>
      </c>
      <c r="U16" s="247"/>
      <c r="V16" s="94"/>
    </row>
    <row r="17" spans="1:22" ht="17.100000000000001" customHeight="1" x14ac:dyDescent="0.25">
      <c r="A17" s="236">
        <v>4</v>
      </c>
      <c r="B17" s="239" t="str">
        <f>Лист2!B16</f>
        <v>«Есиль СК-2»                  г.Петропавловск</v>
      </c>
      <c r="C17" s="112">
        <f>Лист2!AC16</f>
        <v>11</v>
      </c>
      <c r="D17" s="113">
        <f>Лист2!AE16</f>
        <v>587</v>
      </c>
      <c r="E17" s="234">
        <f>Лист2!AB16</f>
        <v>6</v>
      </c>
      <c r="F17" s="132">
        <v>11</v>
      </c>
      <c r="G17" s="133">
        <v>591</v>
      </c>
      <c r="H17" s="234">
        <v>8</v>
      </c>
      <c r="I17" s="132">
        <v>11</v>
      </c>
      <c r="J17" s="133">
        <v>590</v>
      </c>
      <c r="K17" s="234">
        <v>7</v>
      </c>
      <c r="L17" s="132">
        <v>9</v>
      </c>
      <c r="M17" s="133">
        <v>552</v>
      </c>
      <c r="N17" s="234">
        <v>5</v>
      </c>
      <c r="O17" s="132">
        <v>11</v>
      </c>
      <c r="P17" s="133">
        <v>544</v>
      </c>
      <c r="Q17" s="234">
        <v>9</v>
      </c>
      <c r="R17" s="134">
        <f>F17+C17+I17+L17+O17</f>
        <v>53</v>
      </c>
      <c r="S17" s="135">
        <f>G17+D17+J17+M17+P17</f>
        <v>2864</v>
      </c>
      <c r="T17" s="248">
        <f>H17+E17+K17+N17+Q17</f>
        <v>35</v>
      </c>
      <c r="U17" s="245"/>
      <c r="V17" s="94"/>
    </row>
    <row r="18" spans="1:22" ht="17.100000000000001" customHeight="1" thickBot="1" x14ac:dyDescent="0.3">
      <c r="A18" s="237"/>
      <c r="B18" s="240"/>
      <c r="C18" s="118">
        <f>Лист2!AD16</f>
        <v>18</v>
      </c>
      <c r="D18" s="119">
        <f>Лист2!AF16</f>
        <v>665</v>
      </c>
      <c r="E18" s="235"/>
      <c r="F18" s="120">
        <v>16</v>
      </c>
      <c r="G18" s="121">
        <v>605</v>
      </c>
      <c r="H18" s="235"/>
      <c r="I18" s="120">
        <v>16</v>
      </c>
      <c r="J18" s="121">
        <v>632</v>
      </c>
      <c r="K18" s="235"/>
      <c r="L18" s="120">
        <v>17</v>
      </c>
      <c r="M18" s="121">
        <v>630</v>
      </c>
      <c r="N18" s="235"/>
      <c r="O18" s="120">
        <v>13</v>
      </c>
      <c r="P18" s="121">
        <v>534</v>
      </c>
      <c r="Q18" s="235"/>
      <c r="R18" s="122">
        <f>F18+C18+I18+L18+O18</f>
        <v>80</v>
      </c>
      <c r="S18" s="123">
        <f>G18+D18+J18+M18+P18</f>
        <v>3066</v>
      </c>
      <c r="T18" s="249"/>
      <c r="U18" s="246"/>
      <c r="V18" s="94"/>
    </row>
    <row r="19" spans="1:22" ht="17.100000000000001" customHeight="1" thickTop="1" thickBot="1" x14ac:dyDescent="0.3">
      <c r="A19" s="238"/>
      <c r="B19" s="241"/>
      <c r="C19" s="60">
        <f>C17/C18</f>
        <v>0.61111111111111116</v>
      </c>
      <c r="D19" s="124">
        <f>D17/D18</f>
        <v>0.88270676691729322</v>
      </c>
      <c r="E19" s="140">
        <f>Лист2!AA16</f>
        <v>3</v>
      </c>
      <c r="F19" s="138">
        <f>F17/F18</f>
        <v>0.6875</v>
      </c>
      <c r="G19" s="139">
        <f>G17/G18</f>
        <v>0.97685950413223144</v>
      </c>
      <c r="H19" s="128">
        <v>3</v>
      </c>
      <c r="I19" s="138">
        <f>I17/I18</f>
        <v>0.6875</v>
      </c>
      <c r="J19" s="139">
        <f>J17/J18</f>
        <v>0.93354430379746833</v>
      </c>
      <c r="K19" s="128">
        <v>2</v>
      </c>
      <c r="L19" s="138">
        <f>L17/L18</f>
        <v>0.52941176470588236</v>
      </c>
      <c r="M19" s="139">
        <f>M17/M18</f>
        <v>0.87619047619047619</v>
      </c>
      <c r="N19" s="128">
        <v>2</v>
      </c>
      <c r="O19" s="138">
        <f>O17/O18</f>
        <v>0.84615384615384615</v>
      </c>
      <c r="P19" s="139">
        <f>P17/P18</f>
        <v>1.0187265917602997</v>
      </c>
      <c r="Q19" s="128">
        <v>3</v>
      </c>
      <c r="R19" s="129">
        <f>R17/R18</f>
        <v>0.66249999999999998</v>
      </c>
      <c r="S19" s="129">
        <f>S17/S18</f>
        <v>0.93411611219830393</v>
      </c>
      <c r="T19" s="130">
        <f>H19+E19+K19+N19+Q19</f>
        <v>13</v>
      </c>
      <c r="U19" s="247"/>
      <c r="V19" s="94"/>
    </row>
    <row r="20" spans="1:22" ht="17.100000000000001" customHeight="1" x14ac:dyDescent="0.25">
      <c r="A20" s="236">
        <v>5</v>
      </c>
      <c r="B20" s="242" t="str">
        <f>Лист2!B18</f>
        <v>«Мангыстау-2»                                              г. Актау</v>
      </c>
      <c r="C20" s="112">
        <f>Лист2!AC18</f>
        <v>12</v>
      </c>
      <c r="D20" s="113">
        <f>Лист2!AE18</f>
        <v>591</v>
      </c>
      <c r="E20" s="234">
        <f>Лист2!AB18</f>
        <v>7</v>
      </c>
      <c r="F20" s="114">
        <v>6</v>
      </c>
      <c r="G20" s="115">
        <v>474</v>
      </c>
      <c r="H20" s="234">
        <v>3</v>
      </c>
      <c r="I20" s="114">
        <v>10</v>
      </c>
      <c r="J20" s="115">
        <v>576</v>
      </c>
      <c r="K20" s="234">
        <v>7</v>
      </c>
      <c r="L20" s="114">
        <v>6</v>
      </c>
      <c r="M20" s="115">
        <v>499</v>
      </c>
      <c r="N20" s="234">
        <v>4</v>
      </c>
      <c r="O20" s="114">
        <v>7</v>
      </c>
      <c r="P20" s="115">
        <v>513</v>
      </c>
      <c r="Q20" s="234">
        <v>4</v>
      </c>
      <c r="R20" s="134">
        <f>F20+C20+I20+L20+O20</f>
        <v>41</v>
      </c>
      <c r="S20" s="135">
        <f>G20+D20+J20+M20+P20</f>
        <v>2653</v>
      </c>
      <c r="T20" s="248">
        <f>H20+E20+K20+N20+Q20</f>
        <v>25</v>
      </c>
      <c r="U20" s="245"/>
      <c r="V20" s="94"/>
    </row>
    <row r="21" spans="1:22" ht="17.100000000000001" customHeight="1" thickBot="1" x14ac:dyDescent="0.3">
      <c r="A21" s="237"/>
      <c r="B21" s="243"/>
      <c r="C21" s="118">
        <f>Лист2!AD18</f>
        <v>15</v>
      </c>
      <c r="D21" s="119">
        <f>Лист2!AF18</f>
        <v>620</v>
      </c>
      <c r="E21" s="235"/>
      <c r="F21" s="120">
        <v>18</v>
      </c>
      <c r="G21" s="121">
        <v>577</v>
      </c>
      <c r="H21" s="235"/>
      <c r="I21" s="120">
        <v>17</v>
      </c>
      <c r="J21" s="121">
        <v>628</v>
      </c>
      <c r="K21" s="235"/>
      <c r="L21" s="120">
        <v>19</v>
      </c>
      <c r="M21" s="121">
        <v>520</v>
      </c>
      <c r="N21" s="235"/>
      <c r="O21" s="120">
        <v>19</v>
      </c>
      <c r="P21" s="121">
        <v>605</v>
      </c>
      <c r="Q21" s="235"/>
      <c r="R21" s="122">
        <f>F21+C21+I21+L21+O21</f>
        <v>88</v>
      </c>
      <c r="S21" s="123">
        <f>G21+D21+J21+M21+P21</f>
        <v>2950</v>
      </c>
      <c r="T21" s="249"/>
      <c r="U21" s="246"/>
      <c r="V21" s="94"/>
    </row>
    <row r="22" spans="1:22" ht="17.100000000000001" customHeight="1" thickTop="1" thickBot="1" x14ac:dyDescent="0.3">
      <c r="A22" s="238"/>
      <c r="B22" s="244"/>
      <c r="C22" s="60">
        <f>C20/C21</f>
        <v>0.8</v>
      </c>
      <c r="D22" s="124">
        <f>D20/D21</f>
        <v>0.95322580645161292</v>
      </c>
      <c r="E22" s="140">
        <f>Лист2!AA18</f>
        <v>2</v>
      </c>
      <c r="F22" s="126">
        <f>F20/F21</f>
        <v>0.33333333333333331</v>
      </c>
      <c r="G22" s="127">
        <f>G20/G21</f>
        <v>0.82149046793760827</v>
      </c>
      <c r="H22" s="128">
        <v>1</v>
      </c>
      <c r="I22" s="126">
        <f>I20/I21</f>
        <v>0.58823529411764708</v>
      </c>
      <c r="J22" s="127">
        <f>J20/J21</f>
        <v>0.91719745222929938</v>
      </c>
      <c r="K22" s="128">
        <v>2</v>
      </c>
      <c r="L22" s="126">
        <f>L20/L21</f>
        <v>0.31578947368421051</v>
      </c>
      <c r="M22" s="127">
        <f>M20/M21</f>
        <v>0.95961538461538465</v>
      </c>
      <c r="N22" s="128">
        <v>1</v>
      </c>
      <c r="O22" s="126">
        <f>O20/O21</f>
        <v>0.36842105263157893</v>
      </c>
      <c r="P22" s="127">
        <f>P20/P21</f>
        <v>0.8479338842975207</v>
      </c>
      <c r="Q22" s="128">
        <v>1</v>
      </c>
      <c r="R22" s="129">
        <f>R20/R21</f>
        <v>0.46590909090909088</v>
      </c>
      <c r="S22" s="129">
        <f>S20/S21</f>
        <v>0.89932203389830512</v>
      </c>
      <c r="T22" s="130">
        <f>H22+E22+K22+N22+Q22</f>
        <v>7</v>
      </c>
      <c r="U22" s="247"/>
      <c r="V22" s="94"/>
    </row>
    <row r="23" spans="1:22" ht="17.100000000000001" customHeight="1" x14ac:dyDescent="0.25">
      <c r="A23" s="236">
        <v>6</v>
      </c>
      <c r="B23" s="242" t="str">
        <f>Лист2!B20</f>
        <v>«Тараз-2»                                         г.Тараз</v>
      </c>
      <c r="C23" s="112">
        <f>Лист2!AC20</f>
        <v>17</v>
      </c>
      <c r="D23" s="113">
        <f>Лист2!AE20</f>
        <v>629</v>
      </c>
      <c r="E23" s="234">
        <f>Лист2!AB20</f>
        <v>15</v>
      </c>
      <c r="F23" s="114">
        <v>14</v>
      </c>
      <c r="G23" s="115">
        <v>519</v>
      </c>
      <c r="H23" s="234">
        <v>13</v>
      </c>
      <c r="I23" s="114">
        <v>15</v>
      </c>
      <c r="J23" s="115">
        <v>577</v>
      </c>
      <c r="K23" s="234">
        <v>14</v>
      </c>
      <c r="L23" s="114">
        <v>15</v>
      </c>
      <c r="M23" s="115">
        <v>655</v>
      </c>
      <c r="N23" s="234">
        <v>10</v>
      </c>
      <c r="O23" s="114">
        <v>17</v>
      </c>
      <c r="P23" s="115">
        <v>567</v>
      </c>
      <c r="Q23" s="234">
        <v>16</v>
      </c>
      <c r="R23" s="134">
        <f>F23+C23+I23+L23+O23</f>
        <v>78</v>
      </c>
      <c r="S23" s="135">
        <f>G23+D23+J23+M23+P23</f>
        <v>2947</v>
      </c>
      <c r="T23" s="248">
        <f>H23+E23+K23+N23+Q23</f>
        <v>68</v>
      </c>
      <c r="U23" s="245"/>
      <c r="V23" s="94"/>
    </row>
    <row r="24" spans="1:22" ht="17.100000000000001" customHeight="1" thickBot="1" x14ac:dyDescent="0.3">
      <c r="A24" s="237"/>
      <c r="B24" s="243"/>
      <c r="C24" s="118">
        <f>Лист2!AD20</f>
        <v>11</v>
      </c>
      <c r="D24" s="119">
        <f>Лист2!AF20</f>
        <v>595</v>
      </c>
      <c r="E24" s="235"/>
      <c r="F24" s="120">
        <v>10</v>
      </c>
      <c r="G24" s="121">
        <v>495</v>
      </c>
      <c r="H24" s="235"/>
      <c r="I24" s="120">
        <v>9</v>
      </c>
      <c r="J24" s="121">
        <v>551</v>
      </c>
      <c r="K24" s="235"/>
      <c r="L24" s="120">
        <v>16</v>
      </c>
      <c r="M24" s="121">
        <v>665</v>
      </c>
      <c r="N24" s="235"/>
      <c r="O24" s="120">
        <v>7</v>
      </c>
      <c r="P24" s="121">
        <v>517</v>
      </c>
      <c r="Q24" s="235"/>
      <c r="R24" s="141">
        <f>F24+C24+I24+L24+O24</f>
        <v>53</v>
      </c>
      <c r="S24" s="118">
        <f>G24+D24+J24+M24+P24</f>
        <v>2823</v>
      </c>
      <c r="T24" s="249"/>
      <c r="U24" s="246"/>
      <c r="V24" s="94"/>
    </row>
    <row r="25" spans="1:22" ht="17.100000000000001" customHeight="1" thickTop="1" thickBot="1" x14ac:dyDescent="0.3">
      <c r="A25" s="238"/>
      <c r="B25" s="244"/>
      <c r="C25" s="60">
        <f>C23/C24</f>
        <v>1.5454545454545454</v>
      </c>
      <c r="D25" s="124">
        <f>D23/D24</f>
        <v>1.0571428571428572</v>
      </c>
      <c r="E25" s="140">
        <f>Лист2!AA20</f>
        <v>5</v>
      </c>
      <c r="F25" s="126">
        <f>F23/F24</f>
        <v>1.4</v>
      </c>
      <c r="G25" s="127">
        <f>G23/G24</f>
        <v>1.0484848484848486</v>
      </c>
      <c r="H25" s="128">
        <v>4</v>
      </c>
      <c r="I25" s="126">
        <f>I23/I24</f>
        <v>1.6666666666666667</v>
      </c>
      <c r="J25" s="127">
        <f>J23/J24</f>
        <v>1.0471869328493648</v>
      </c>
      <c r="K25" s="128">
        <v>5</v>
      </c>
      <c r="L25" s="126">
        <f>L23/L24</f>
        <v>0.9375</v>
      </c>
      <c r="M25" s="127">
        <f>M23/M24</f>
        <v>0.98496240601503759</v>
      </c>
      <c r="N25" s="128">
        <v>3</v>
      </c>
      <c r="O25" s="126">
        <f>O23/O24</f>
        <v>2.4285714285714284</v>
      </c>
      <c r="P25" s="127">
        <f>P23/P24</f>
        <v>1.0967117988394584</v>
      </c>
      <c r="Q25" s="128">
        <v>5</v>
      </c>
      <c r="R25" s="129">
        <f>R23/R24</f>
        <v>1.4716981132075471</v>
      </c>
      <c r="S25" s="129">
        <f>S23/S24</f>
        <v>1.0439249025859014</v>
      </c>
      <c r="T25" s="130">
        <f>H25+E25+K25+N25+Q25</f>
        <v>22</v>
      </c>
      <c r="U25" s="247"/>
      <c r="V25" s="94"/>
    </row>
    <row r="26" spans="1:22" ht="17.100000000000001" customHeight="1" x14ac:dyDescent="0.25">
      <c r="A26" s="236">
        <v>7</v>
      </c>
      <c r="B26" s="242" t="str">
        <f>Лист2!B22</f>
        <v>«Атырау-2»                                               г. Атырау</v>
      </c>
      <c r="C26" s="112">
        <f>Лист2!AC22</f>
        <v>8</v>
      </c>
      <c r="D26" s="113">
        <f>Лист2!AE22</f>
        <v>578</v>
      </c>
      <c r="E26" s="234">
        <f>Лист2!AB22</f>
        <v>4</v>
      </c>
      <c r="F26" s="114">
        <v>6</v>
      </c>
      <c r="G26" s="115">
        <v>515</v>
      </c>
      <c r="H26" s="234">
        <v>3</v>
      </c>
      <c r="I26" s="114">
        <v>13</v>
      </c>
      <c r="J26" s="115">
        <v>595</v>
      </c>
      <c r="K26" s="234">
        <v>9</v>
      </c>
      <c r="L26" s="114">
        <v>14</v>
      </c>
      <c r="M26" s="115">
        <v>550</v>
      </c>
      <c r="N26" s="234">
        <v>13</v>
      </c>
      <c r="O26" s="114">
        <v>10</v>
      </c>
      <c r="P26" s="115">
        <v>567</v>
      </c>
      <c r="Q26" s="234">
        <v>5</v>
      </c>
      <c r="R26" s="134">
        <f>F26+C26+I26+L26+O26</f>
        <v>51</v>
      </c>
      <c r="S26" s="135">
        <f>G26+D26+J26+M26+P26</f>
        <v>2805</v>
      </c>
      <c r="T26" s="248">
        <f>H26+E26+K26+N26+Q26</f>
        <v>34</v>
      </c>
      <c r="U26" s="245"/>
      <c r="V26" s="94"/>
    </row>
    <row r="27" spans="1:22" ht="17.100000000000001" customHeight="1" thickBot="1" x14ac:dyDescent="0.3">
      <c r="A27" s="237"/>
      <c r="B27" s="243"/>
      <c r="C27" s="118">
        <f>Лист2!AD22</f>
        <v>20</v>
      </c>
      <c r="D27" s="119">
        <f>Лист2!AF22</f>
        <v>654</v>
      </c>
      <c r="E27" s="235"/>
      <c r="F27" s="120">
        <v>21</v>
      </c>
      <c r="G27" s="121">
        <v>637</v>
      </c>
      <c r="H27" s="235"/>
      <c r="I27" s="120">
        <v>15</v>
      </c>
      <c r="J27" s="121">
        <v>635</v>
      </c>
      <c r="K27" s="235"/>
      <c r="L27" s="120">
        <v>10</v>
      </c>
      <c r="M27" s="121">
        <v>514</v>
      </c>
      <c r="N27" s="235"/>
      <c r="O27" s="120">
        <v>19</v>
      </c>
      <c r="P27" s="121">
        <v>677</v>
      </c>
      <c r="Q27" s="235"/>
      <c r="R27" s="122">
        <f>F27+C27+I27+L27+O27</f>
        <v>85</v>
      </c>
      <c r="S27" s="123">
        <f>G27+D27+J27+M27+P27</f>
        <v>3117</v>
      </c>
      <c r="T27" s="249"/>
      <c r="U27" s="246"/>
      <c r="V27" s="94"/>
    </row>
    <row r="28" spans="1:22" ht="17.100000000000001" customHeight="1" thickTop="1" thickBot="1" x14ac:dyDescent="0.3">
      <c r="A28" s="238"/>
      <c r="B28" s="244"/>
      <c r="C28" s="60">
        <f>C26/C27</f>
        <v>0.4</v>
      </c>
      <c r="D28" s="124">
        <f>D26/D27</f>
        <v>0.88379204892966357</v>
      </c>
      <c r="E28" s="140">
        <f>Лист2!AA22</f>
        <v>1</v>
      </c>
      <c r="F28" s="126">
        <f>F26/F27</f>
        <v>0.2857142857142857</v>
      </c>
      <c r="G28" s="127">
        <f>G26/G27</f>
        <v>0.80847723704866559</v>
      </c>
      <c r="H28" s="128">
        <v>0</v>
      </c>
      <c r="I28" s="126">
        <f>I26/I27</f>
        <v>0.8666666666666667</v>
      </c>
      <c r="J28" s="127">
        <f>J26/J27</f>
        <v>0.93700787401574803</v>
      </c>
      <c r="K28" s="128">
        <v>4</v>
      </c>
      <c r="L28" s="126">
        <f>L26/L27</f>
        <v>1.4</v>
      </c>
      <c r="M28" s="127">
        <f>M26/M27</f>
        <v>1.0700389105058365</v>
      </c>
      <c r="N28" s="128">
        <v>4</v>
      </c>
      <c r="O28" s="126">
        <f>O26/O27</f>
        <v>0.52631578947368418</v>
      </c>
      <c r="P28" s="127">
        <f>P26/P27</f>
        <v>0.83751846381093054</v>
      </c>
      <c r="Q28" s="128">
        <v>2</v>
      </c>
      <c r="R28" s="129">
        <f>R26/R27</f>
        <v>0.6</v>
      </c>
      <c r="S28" s="129">
        <f>S26/S27</f>
        <v>0.89990375360923969</v>
      </c>
      <c r="T28" s="130">
        <f>H28+E28+K28+N28+Q28</f>
        <v>11</v>
      </c>
      <c r="U28" s="247"/>
      <c r="V28" s="94"/>
    </row>
    <row r="29" spans="1:22" ht="17.100000000000001" customHeight="1" x14ac:dyDescent="0.25">
      <c r="A29" s="236">
        <v>8</v>
      </c>
      <c r="B29" s="242" t="str">
        <f>Лист2!B24</f>
        <v>«Ушкын-Кокшетау-2»                         г.Кокшетау</v>
      </c>
      <c r="C29" s="112">
        <f>Лист2!AC24</f>
        <v>12</v>
      </c>
      <c r="D29" s="113">
        <f>Лист2!AE24</f>
        <v>654</v>
      </c>
      <c r="E29" s="234">
        <f>Лист2!AB24</f>
        <v>7</v>
      </c>
      <c r="F29" s="114">
        <v>14</v>
      </c>
      <c r="G29" s="115">
        <v>596</v>
      </c>
      <c r="H29" s="234">
        <v>10</v>
      </c>
      <c r="I29" s="114">
        <v>5</v>
      </c>
      <c r="J29" s="115">
        <v>518</v>
      </c>
      <c r="K29" s="234">
        <v>1</v>
      </c>
      <c r="L29" s="114">
        <v>4</v>
      </c>
      <c r="M29" s="115">
        <v>488</v>
      </c>
      <c r="N29" s="234">
        <v>3</v>
      </c>
      <c r="O29" s="114">
        <v>10</v>
      </c>
      <c r="P29" s="115">
        <v>572</v>
      </c>
      <c r="Q29" s="234">
        <v>7</v>
      </c>
      <c r="R29" s="134">
        <f>F29+C29+I29+L29+O29</f>
        <v>45</v>
      </c>
      <c r="S29" s="135">
        <f>G29+D29+J29+M29+P29</f>
        <v>2828</v>
      </c>
      <c r="T29" s="248">
        <f>H29+E29+K29+N29+Q29</f>
        <v>28</v>
      </c>
      <c r="U29" s="245"/>
      <c r="V29" s="94"/>
    </row>
    <row r="30" spans="1:22" ht="17.100000000000001" customHeight="1" thickBot="1" x14ac:dyDescent="0.3">
      <c r="A30" s="237"/>
      <c r="B30" s="243"/>
      <c r="C30" s="118">
        <f>Лист2!AD24</f>
        <v>19</v>
      </c>
      <c r="D30" s="119">
        <f>Лист2!AF24</f>
        <v>668</v>
      </c>
      <c r="E30" s="235"/>
      <c r="F30" s="120">
        <v>14</v>
      </c>
      <c r="G30" s="121">
        <v>603</v>
      </c>
      <c r="H30" s="235"/>
      <c r="I30" s="120">
        <v>21</v>
      </c>
      <c r="J30" s="121">
        <v>617</v>
      </c>
      <c r="K30" s="235"/>
      <c r="L30" s="120">
        <v>19</v>
      </c>
      <c r="M30" s="121">
        <v>557</v>
      </c>
      <c r="N30" s="235"/>
      <c r="O30" s="120">
        <v>17</v>
      </c>
      <c r="P30" s="121">
        <v>621</v>
      </c>
      <c r="Q30" s="235"/>
      <c r="R30" s="122">
        <f>F30+C30+I30+L30+O30</f>
        <v>90</v>
      </c>
      <c r="S30" s="123">
        <f>G30+D30+J30+M30+P30</f>
        <v>3066</v>
      </c>
      <c r="T30" s="249"/>
      <c r="U30" s="246"/>
      <c r="V30" s="94"/>
    </row>
    <row r="31" spans="1:22" ht="17.100000000000001" customHeight="1" thickTop="1" thickBot="1" x14ac:dyDescent="0.3">
      <c r="A31" s="238"/>
      <c r="B31" s="244"/>
      <c r="C31" s="60">
        <f>C29/C30</f>
        <v>0.63157894736842102</v>
      </c>
      <c r="D31" s="124">
        <f>D29/D30</f>
        <v>0.97904191616766467</v>
      </c>
      <c r="E31" s="140">
        <f>Лист2!AA24</f>
        <v>1</v>
      </c>
      <c r="F31" s="126">
        <f>F29/F30</f>
        <v>1</v>
      </c>
      <c r="G31" s="127">
        <f>G29/G30</f>
        <v>0.988391376451078</v>
      </c>
      <c r="H31" s="128">
        <v>4</v>
      </c>
      <c r="I31" s="126">
        <f>I29/I30</f>
        <v>0.23809523809523808</v>
      </c>
      <c r="J31" s="127">
        <f>J29/J30</f>
        <v>0.83954619124797403</v>
      </c>
      <c r="K31" s="128">
        <v>0</v>
      </c>
      <c r="L31" s="126">
        <f>L29/L30</f>
        <v>0.21052631578947367</v>
      </c>
      <c r="M31" s="127">
        <f>M29/M30</f>
        <v>0.87612208258527824</v>
      </c>
      <c r="N31" s="128">
        <v>1</v>
      </c>
      <c r="O31" s="126">
        <f>O29/O30</f>
        <v>0.58823529411764708</v>
      </c>
      <c r="P31" s="127">
        <f>P29/P30</f>
        <v>0.92109500805152977</v>
      </c>
      <c r="Q31" s="128">
        <v>2</v>
      </c>
      <c r="R31" s="129">
        <f>R29/R30</f>
        <v>0.5</v>
      </c>
      <c r="S31" s="129">
        <f>S29/S30</f>
        <v>0.92237442922374424</v>
      </c>
      <c r="T31" s="142">
        <f>H31+E31+K31+N31+Q31</f>
        <v>8</v>
      </c>
      <c r="U31" s="247"/>
      <c r="V31" s="94"/>
    </row>
    <row r="32" spans="1:22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7"/>
      <c r="S32" s="97"/>
      <c r="T32" s="94"/>
      <c r="U32" s="94"/>
      <c r="V32" s="94"/>
    </row>
    <row r="33" spans="1:22" x14ac:dyDescent="0.25">
      <c r="A33" s="94"/>
      <c r="B33" s="94"/>
      <c r="C33" s="94"/>
      <c r="D33" s="94"/>
      <c r="E33" s="94"/>
      <c r="F33" s="94"/>
      <c r="G33" s="94"/>
      <c r="H33" s="94" t="s">
        <v>80</v>
      </c>
      <c r="I33" s="94"/>
      <c r="J33" s="94"/>
      <c r="K33" s="94"/>
      <c r="L33" s="94"/>
      <c r="M33" s="94"/>
      <c r="N33" s="94"/>
      <c r="O33" s="94"/>
      <c r="P33" s="94"/>
      <c r="Q33" s="94"/>
      <c r="R33" s="97"/>
      <c r="S33" s="97"/>
      <c r="T33" s="94"/>
      <c r="U33" s="94"/>
      <c r="V33" s="94"/>
    </row>
    <row r="34" spans="1:22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7"/>
      <c r="S34" s="97"/>
      <c r="T34" s="94"/>
      <c r="U34" s="94"/>
      <c r="V34" s="94"/>
    </row>
    <row r="35" spans="1:22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7"/>
      <c r="S35" s="97"/>
      <c r="T35" s="94"/>
      <c r="U35" s="94"/>
      <c r="V35" s="94"/>
    </row>
    <row r="36" spans="1:22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7"/>
      <c r="S36" s="97"/>
      <c r="T36" s="94"/>
      <c r="U36" s="94"/>
      <c r="V36" s="94"/>
    </row>
    <row r="37" spans="1:22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7"/>
      <c r="S37" s="97"/>
      <c r="T37" s="94"/>
      <c r="U37" s="94"/>
      <c r="V37" s="94"/>
    </row>
    <row r="38" spans="1:22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7"/>
      <c r="S38" s="97"/>
      <c r="T38" s="94"/>
      <c r="U38" s="94"/>
      <c r="V38" s="94"/>
    </row>
    <row r="39" spans="1:22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7"/>
      <c r="S39" s="97"/>
      <c r="T39" s="94"/>
      <c r="U39" s="94"/>
      <c r="V39" s="94"/>
    </row>
    <row r="40" spans="1:22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7"/>
      <c r="S40" s="97"/>
      <c r="T40" s="94"/>
      <c r="U40" s="94"/>
      <c r="V40" s="94"/>
    </row>
    <row r="41" spans="1:22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7"/>
      <c r="S41" s="97"/>
      <c r="T41" s="94"/>
      <c r="U41" s="94"/>
      <c r="V41" s="94"/>
    </row>
    <row r="42" spans="1:22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7"/>
      <c r="S42" s="97"/>
      <c r="T42" s="94"/>
      <c r="U42" s="94"/>
      <c r="V42" s="94"/>
    </row>
    <row r="43" spans="1:22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7"/>
      <c r="S43" s="97"/>
      <c r="T43" s="94"/>
      <c r="U43" s="94"/>
      <c r="V43" s="94"/>
    </row>
    <row r="44" spans="1:22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7"/>
      <c r="S44" s="97"/>
      <c r="T44" s="94"/>
      <c r="U44" s="94"/>
      <c r="V44" s="94"/>
    </row>
    <row r="45" spans="1:22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7"/>
      <c r="S45" s="97"/>
      <c r="T45" s="94"/>
      <c r="U45" s="94"/>
      <c r="V45" s="94"/>
    </row>
    <row r="46" spans="1:22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7"/>
      <c r="S46" s="97"/>
      <c r="T46" s="94"/>
      <c r="U46" s="94"/>
      <c r="V46" s="94"/>
    </row>
    <row r="47" spans="1:22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7"/>
      <c r="S47" s="97"/>
      <c r="T47" s="94"/>
      <c r="U47" s="94"/>
      <c r="V47" s="94"/>
    </row>
    <row r="48" spans="1:22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7"/>
      <c r="S48" s="97"/>
      <c r="T48" s="94"/>
      <c r="U48" s="94"/>
      <c r="V48" s="94"/>
    </row>
    <row r="49" spans="1:22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7"/>
      <c r="S49" s="97"/>
      <c r="T49" s="94"/>
      <c r="U49" s="94"/>
      <c r="V49" s="94"/>
    </row>
    <row r="50" spans="1:22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7"/>
      <c r="S50" s="97"/>
      <c r="T50" s="94"/>
      <c r="U50" s="94"/>
      <c r="V50" s="94"/>
    </row>
    <row r="51" spans="1:22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7"/>
      <c r="S51" s="97"/>
      <c r="T51" s="94"/>
      <c r="U51" s="94"/>
      <c r="V51" s="94"/>
    </row>
    <row r="52" spans="1:22" x14ac:dyDescent="0.2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7"/>
      <c r="S52" s="97"/>
      <c r="T52" s="94"/>
      <c r="U52" s="94"/>
      <c r="V52" s="94"/>
    </row>
    <row r="53" spans="1:22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7"/>
      <c r="S53" s="97"/>
      <c r="T53" s="94"/>
      <c r="U53" s="94"/>
      <c r="V53" s="94"/>
    </row>
    <row r="54" spans="1:22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7"/>
      <c r="S54" s="97"/>
      <c r="T54" s="94"/>
      <c r="U54" s="94"/>
      <c r="V54" s="94"/>
    </row>
    <row r="55" spans="1:22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7"/>
      <c r="S55" s="97"/>
      <c r="T55" s="94"/>
      <c r="U55" s="94"/>
      <c r="V55" s="94"/>
    </row>
    <row r="56" spans="1:22" x14ac:dyDescent="0.2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7"/>
      <c r="S56" s="97"/>
      <c r="T56" s="94"/>
      <c r="U56" s="94"/>
      <c r="V56" s="94"/>
    </row>
    <row r="57" spans="1:22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7"/>
      <c r="S57" s="97"/>
      <c r="T57" s="94"/>
      <c r="U57" s="94"/>
      <c r="V57" s="94"/>
    </row>
    <row r="58" spans="1:22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7"/>
      <c r="S58" s="97"/>
      <c r="T58" s="94"/>
      <c r="U58" s="94"/>
      <c r="V58" s="94"/>
    </row>
    <row r="59" spans="1:22" x14ac:dyDescent="0.2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7"/>
      <c r="S59" s="97"/>
      <c r="T59" s="94"/>
      <c r="U59" s="94"/>
      <c r="V59" s="94"/>
    </row>
    <row r="60" spans="1:22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7"/>
      <c r="S60" s="97"/>
      <c r="T60" s="94"/>
      <c r="U60" s="94"/>
      <c r="V60" s="94"/>
    </row>
    <row r="61" spans="1:22" x14ac:dyDescent="0.2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7"/>
      <c r="S61" s="97"/>
      <c r="T61" s="94"/>
      <c r="U61" s="94"/>
      <c r="V61" s="94"/>
    </row>
    <row r="62" spans="1:22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7"/>
      <c r="S62" s="97"/>
      <c r="T62" s="94"/>
      <c r="U62" s="94"/>
      <c r="V62" s="94"/>
    </row>
    <row r="63" spans="1:22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7"/>
      <c r="S63" s="97"/>
      <c r="T63" s="94"/>
      <c r="U63" s="94"/>
      <c r="V63" s="94"/>
    </row>
    <row r="64" spans="1:22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7"/>
      <c r="S64" s="97"/>
      <c r="T64" s="94"/>
      <c r="U64" s="94"/>
      <c r="V64" s="94"/>
    </row>
    <row r="65" spans="1:22" x14ac:dyDescent="0.2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7"/>
      <c r="S65" s="97"/>
      <c r="T65" s="94"/>
      <c r="U65" s="94"/>
      <c r="V65" s="94"/>
    </row>
    <row r="66" spans="1:22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7"/>
      <c r="S66" s="97"/>
      <c r="T66" s="94"/>
      <c r="U66" s="94"/>
      <c r="V66" s="94"/>
    </row>
    <row r="67" spans="1:22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7"/>
      <c r="S67" s="97"/>
      <c r="T67" s="94"/>
      <c r="U67" s="94"/>
      <c r="V67" s="94"/>
    </row>
    <row r="68" spans="1:22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7"/>
      <c r="S68" s="97"/>
      <c r="T68" s="94"/>
      <c r="U68" s="94"/>
      <c r="V68" s="94"/>
    </row>
    <row r="69" spans="1:22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7"/>
      <c r="S69" s="97"/>
      <c r="T69" s="94"/>
      <c r="U69" s="94"/>
      <c r="V69" s="94"/>
    </row>
    <row r="70" spans="1:22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7"/>
      <c r="S70" s="97"/>
      <c r="T70" s="94"/>
      <c r="U70" s="94"/>
      <c r="V70" s="94"/>
    </row>
    <row r="71" spans="1:22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7"/>
      <c r="S71" s="97"/>
      <c r="T71" s="94"/>
      <c r="U71" s="94"/>
      <c r="V71" s="94"/>
    </row>
    <row r="72" spans="1:22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7"/>
      <c r="S72" s="97"/>
      <c r="T72" s="94"/>
      <c r="U72" s="94"/>
      <c r="V72" s="94"/>
    </row>
    <row r="73" spans="1:22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7"/>
      <c r="S73" s="97"/>
      <c r="T73" s="94"/>
      <c r="U73" s="94"/>
      <c r="V73" s="94"/>
    </row>
    <row r="74" spans="1:22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7"/>
      <c r="S74" s="97"/>
      <c r="T74" s="94"/>
      <c r="U74" s="94"/>
      <c r="V74" s="94"/>
    </row>
    <row r="75" spans="1:22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7"/>
      <c r="S75" s="97"/>
      <c r="T75" s="94"/>
      <c r="U75" s="94"/>
      <c r="V75" s="94"/>
    </row>
    <row r="76" spans="1:22" x14ac:dyDescent="0.2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7"/>
      <c r="S76" s="97"/>
      <c r="T76" s="94"/>
      <c r="U76" s="94"/>
      <c r="V76" s="94"/>
    </row>
    <row r="77" spans="1:22" x14ac:dyDescent="0.2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7"/>
      <c r="S77" s="97"/>
      <c r="T77" s="94"/>
      <c r="U77" s="94"/>
      <c r="V77" s="94"/>
    </row>
    <row r="78" spans="1:22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7"/>
      <c r="S78" s="97"/>
      <c r="T78" s="94"/>
      <c r="U78" s="94"/>
      <c r="V78" s="94"/>
    </row>
    <row r="79" spans="1:22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7"/>
      <c r="S79" s="97"/>
      <c r="T79" s="94"/>
      <c r="U79" s="94"/>
      <c r="V79" s="94"/>
    </row>
    <row r="80" spans="1:22" x14ac:dyDescent="0.2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7"/>
      <c r="S80" s="97"/>
      <c r="T80" s="94"/>
      <c r="U80" s="94"/>
      <c r="V80" s="94"/>
    </row>
    <row r="81" spans="1:22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7"/>
      <c r="S81" s="97"/>
      <c r="T81" s="94"/>
      <c r="U81" s="94"/>
      <c r="V81" s="94"/>
    </row>
    <row r="82" spans="1:22" x14ac:dyDescent="0.2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7"/>
      <c r="S82" s="97"/>
      <c r="T82" s="94"/>
      <c r="U82" s="94"/>
      <c r="V82" s="94"/>
    </row>
    <row r="83" spans="1:22" x14ac:dyDescent="0.2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7"/>
      <c r="S83" s="97"/>
      <c r="T83" s="94"/>
      <c r="U83" s="94"/>
      <c r="V83" s="94"/>
    </row>
    <row r="84" spans="1:22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7"/>
      <c r="S84" s="97"/>
      <c r="T84" s="94"/>
      <c r="U84" s="94"/>
      <c r="V84" s="94"/>
    </row>
    <row r="85" spans="1:22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7"/>
      <c r="S85" s="97"/>
      <c r="T85" s="94"/>
      <c r="U85" s="94"/>
      <c r="V85" s="94"/>
    </row>
    <row r="86" spans="1:22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7"/>
      <c r="S86" s="97"/>
      <c r="T86" s="94"/>
      <c r="U86" s="94"/>
      <c r="V86" s="94"/>
    </row>
    <row r="87" spans="1:22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7"/>
      <c r="S87" s="97"/>
      <c r="T87" s="94"/>
      <c r="U87" s="94"/>
      <c r="V87" s="94"/>
    </row>
    <row r="88" spans="1:22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7"/>
      <c r="S88" s="97"/>
      <c r="T88" s="94"/>
      <c r="U88" s="94"/>
      <c r="V88" s="94"/>
    </row>
    <row r="89" spans="1:22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7"/>
      <c r="S89" s="97"/>
      <c r="T89" s="94"/>
      <c r="U89" s="94"/>
      <c r="V89" s="94"/>
    </row>
    <row r="90" spans="1:22" x14ac:dyDescent="0.2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7"/>
      <c r="S90" s="97"/>
      <c r="T90" s="94"/>
      <c r="U90" s="94"/>
      <c r="V90" s="94"/>
    </row>
    <row r="91" spans="1:22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7"/>
      <c r="S91" s="97"/>
      <c r="T91" s="94"/>
      <c r="U91" s="94"/>
      <c r="V91" s="94"/>
    </row>
    <row r="92" spans="1:22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7"/>
      <c r="S92" s="97"/>
      <c r="T92" s="94"/>
      <c r="U92" s="94"/>
      <c r="V92" s="94"/>
    </row>
    <row r="93" spans="1:22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7"/>
      <c r="S93" s="97"/>
      <c r="T93" s="94"/>
      <c r="U93" s="94"/>
      <c r="V93" s="94"/>
    </row>
    <row r="94" spans="1:22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7"/>
      <c r="S94" s="97"/>
      <c r="T94" s="94"/>
      <c r="U94" s="94"/>
      <c r="V94" s="94"/>
    </row>
    <row r="95" spans="1:22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7"/>
      <c r="S95" s="97"/>
      <c r="T95" s="94"/>
      <c r="U95" s="94"/>
      <c r="V95" s="94"/>
    </row>
    <row r="96" spans="1:22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7"/>
      <c r="S96" s="97"/>
      <c r="T96" s="94"/>
      <c r="U96" s="94"/>
      <c r="V96" s="94"/>
    </row>
    <row r="97" spans="1:22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7"/>
      <c r="S97" s="97"/>
      <c r="T97" s="94"/>
      <c r="U97" s="94"/>
      <c r="V97" s="94"/>
    </row>
    <row r="98" spans="1:22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7"/>
      <c r="S98" s="97"/>
      <c r="T98" s="94"/>
      <c r="U98" s="94"/>
      <c r="V98" s="94"/>
    </row>
    <row r="99" spans="1:22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7"/>
      <c r="S99" s="97"/>
      <c r="T99" s="94"/>
      <c r="U99" s="94"/>
      <c r="V99" s="94"/>
    </row>
    <row r="100" spans="1:22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7"/>
      <c r="S100" s="97"/>
      <c r="T100" s="94"/>
      <c r="U100" s="94"/>
      <c r="V100" s="94"/>
    </row>
    <row r="101" spans="1:22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7"/>
      <c r="S101" s="97"/>
      <c r="T101" s="94"/>
      <c r="U101" s="94"/>
      <c r="V101" s="94"/>
    </row>
    <row r="102" spans="1:22" x14ac:dyDescent="0.25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7"/>
      <c r="S102" s="97"/>
      <c r="T102" s="94"/>
      <c r="U102" s="94"/>
      <c r="V102" s="94"/>
    </row>
    <row r="103" spans="1:22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7"/>
      <c r="S103" s="97"/>
      <c r="T103" s="94"/>
      <c r="U103" s="94"/>
      <c r="V103" s="94"/>
    </row>
    <row r="104" spans="1:22" x14ac:dyDescent="0.25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7"/>
      <c r="S104" s="97"/>
      <c r="T104" s="94"/>
      <c r="U104" s="94"/>
      <c r="V104" s="94"/>
    </row>
    <row r="105" spans="1:22" x14ac:dyDescent="0.2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7"/>
      <c r="S105" s="97"/>
      <c r="T105" s="94"/>
      <c r="U105" s="94"/>
      <c r="V105" s="94"/>
    </row>
    <row r="106" spans="1:22" x14ac:dyDescent="0.25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7"/>
      <c r="S106" s="97"/>
      <c r="T106" s="94"/>
      <c r="U106" s="94"/>
      <c r="V106" s="94"/>
    </row>
    <row r="107" spans="1:22" x14ac:dyDescent="0.25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7"/>
      <c r="S107" s="97"/>
      <c r="T107" s="94"/>
      <c r="U107" s="94"/>
      <c r="V107" s="94"/>
    </row>
    <row r="108" spans="1:22" x14ac:dyDescent="0.25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7"/>
      <c r="S108" s="97"/>
      <c r="T108" s="94"/>
      <c r="U108" s="94"/>
      <c r="V108" s="94"/>
    </row>
    <row r="109" spans="1:22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7"/>
      <c r="S109" s="97"/>
      <c r="T109" s="94"/>
      <c r="U109" s="94"/>
      <c r="V109" s="94"/>
    </row>
    <row r="110" spans="1:22" x14ac:dyDescent="0.2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7"/>
      <c r="S110" s="97"/>
      <c r="T110" s="94"/>
      <c r="U110" s="94"/>
      <c r="V110" s="94"/>
    </row>
    <row r="111" spans="1:22" x14ac:dyDescent="0.25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7"/>
      <c r="S111" s="97"/>
      <c r="T111" s="94"/>
      <c r="U111" s="94"/>
      <c r="V111" s="94"/>
    </row>
    <row r="112" spans="1:22" x14ac:dyDescent="0.2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7"/>
      <c r="S112" s="97"/>
      <c r="T112" s="94"/>
      <c r="U112" s="94"/>
      <c r="V112" s="94"/>
    </row>
    <row r="113" spans="1:22" x14ac:dyDescent="0.25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7"/>
      <c r="S113" s="97"/>
      <c r="T113" s="94"/>
      <c r="U113" s="94"/>
      <c r="V113" s="94"/>
    </row>
    <row r="114" spans="1:22" x14ac:dyDescent="0.25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7"/>
      <c r="S114" s="97"/>
      <c r="T114" s="94"/>
      <c r="U114" s="94"/>
      <c r="V114" s="94"/>
    </row>
    <row r="115" spans="1:22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7"/>
      <c r="S115" s="97"/>
      <c r="T115" s="94"/>
      <c r="U115" s="94"/>
      <c r="V115" s="94"/>
    </row>
    <row r="116" spans="1:22" x14ac:dyDescent="0.25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7"/>
      <c r="S116" s="97"/>
      <c r="T116" s="94"/>
      <c r="U116" s="94"/>
      <c r="V116" s="94"/>
    </row>
    <row r="117" spans="1:22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7"/>
      <c r="S117" s="97"/>
      <c r="T117" s="94"/>
      <c r="U117" s="94"/>
      <c r="V117" s="94"/>
    </row>
    <row r="118" spans="1:22" x14ac:dyDescent="0.2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7"/>
      <c r="S118" s="97"/>
      <c r="T118" s="94"/>
      <c r="U118" s="94"/>
      <c r="V118" s="94"/>
    </row>
    <row r="119" spans="1:22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7"/>
      <c r="S119" s="97"/>
      <c r="T119" s="94"/>
      <c r="U119" s="94"/>
      <c r="V119" s="94"/>
    </row>
    <row r="120" spans="1:22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7"/>
      <c r="S120" s="97"/>
      <c r="T120" s="94"/>
      <c r="U120" s="94"/>
      <c r="V120" s="94"/>
    </row>
    <row r="121" spans="1:22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7"/>
      <c r="S121" s="97"/>
      <c r="T121" s="94"/>
      <c r="U121" s="94"/>
      <c r="V121" s="94"/>
    </row>
    <row r="122" spans="1:22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7"/>
      <c r="S122" s="97"/>
      <c r="T122" s="94"/>
      <c r="U122" s="94"/>
      <c r="V122" s="94"/>
    </row>
    <row r="123" spans="1:22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7"/>
      <c r="S123" s="97"/>
      <c r="T123" s="94"/>
      <c r="U123" s="94"/>
      <c r="V123" s="94"/>
    </row>
    <row r="124" spans="1:22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7"/>
      <c r="S124" s="97"/>
      <c r="T124" s="94"/>
      <c r="U124" s="94"/>
      <c r="V124" s="94"/>
    </row>
    <row r="125" spans="1:22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7"/>
      <c r="S125" s="97"/>
      <c r="T125" s="94"/>
      <c r="U125" s="94"/>
      <c r="V125" s="94"/>
    </row>
    <row r="126" spans="1:22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7"/>
      <c r="S126" s="97"/>
      <c r="T126" s="94"/>
      <c r="U126" s="94"/>
      <c r="V126" s="94"/>
    </row>
    <row r="127" spans="1:22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7"/>
      <c r="S127" s="97"/>
      <c r="T127" s="94"/>
      <c r="U127" s="94"/>
      <c r="V127" s="94"/>
    </row>
  </sheetData>
  <mergeCells count="98">
    <mergeCell ref="F3:H3"/>
    <mergeCell ref="F4:H4"/>
    <mergeCell ref="F5:G5"/>
    <mergeCell ref="F7:G7"/>
    <mergeCell ref="A8:A10"/>
    <mergeCell ref="A2:A7"/>
    <mergeCell ref="E8:E9"/>
    <mergeCell ref="H8:H9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R2:U4"/>
    <mergeCell ref="R5:S5"/>
    <mergeCell ref="U5:U7"/>
    <mergeCell ref="O3:Q3"/>
    <mergeCell ref="R7:S7"/>
    <mergeCell ref="O7:P7"/>
    <mergeCell ref="O5:P5"/>
    <mergeCell ref="O4:Q4"/>
    <mergeCell ref="I7:J7"/>
    <mergeCell ref="L4:N4"/>
    <mergeCell ref="I5:J5"/>
    <mergeCell ref="L7:M7"/>
    <mergeCell ref="I3:K3"/>
    <mergeCell ref="L3:N3"/>
    <mergeCell ref="L5:M5"/>
    <mergeCell ref="I4:K4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Q23:Q24"/>
    <mergeCell ref="Q20:Q21"/>
    <mergeCell ref="Q17:Q18"/>
    <mergeCell ref="K23:K24"/>
    <mergeCell ref="K20:K21"/>
    <mergeCell ref="K17:K18"/>
    <mergeCell ref="Q29:Q30"/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Q14:Q15"/>
    <mergeCell ref="Q11:Q12"/>
    <mergeCell ref="Q8:Q9"/>
    <mergeCell ref="N23:N24"/>
    <mergeCell ref="N20:N21"/>
    <mergeCell ref="N17:N18"/>
    <mergeCell ref="N14:N15"/>
    <mergeCell ref="N11:N12"/>
    <mergeCell ref="N8:N9"/>
    <mergeCell ref="K14:K15"/>
    <mergeCell ref="K11:K12"/>
    <mergeCell ref="K8:K9"/>
    <mergeCell ref="H23:H24"/>
    <mergeCell ref="H20:H21"/>
    <mergeCell ref="H17:H18"/>
    <mergeCell ref="H14:H15"/>
    <mergeCell ref="H11:H12"/>
    <mergeCell ref="H29:H30"/>
    <mergeCell ref="H26:H27"/>
    <mergeCell ref="Q26:Q27"/>
    <mergeCell ref="N29:N30"/>
    <mergeCell ref="N26:N27"/>
    <mergeCell ref="K29:K30"/>
    <mergeCell ref="K26:K27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opLeftCell="A4" workbookViewId="0">
      <selection activeCell="AE28" sqref="AE28"/>
    </sheetView>
  </sheetViews>
  <sheetFormatPr defaultRowHeight="14.4" x14ac:dyDescent="0.3"/>
  <cols>
    <col min="1" max="1" width="4" customWidth="1"/>
    <col min="2" max="2" width="26.44140625" customWidth="1"/>
    <col min="3" max="26" width="2.33203125" customWidth="1"/>
    <col min="27" max="27" width="6.6640625" customWidth="1"/>
    <col min="28" max="28" width="6.44140625" customWidth="1"/>
    <col min="29" max="30" width="7.109375" customWidth="1"/>
    <col min="31" max="32" width="4.109375" customWidth="1"/>
    <col min="33" max="34" width="6" customWidth="1"/>
    <col min="35" max="35" width="8" customWidth="1"/>
    <col min="36" max="36" width="4.44140625" customWidth="1"/>
    <col min="37" max="37" width="6.33203125" customWidth="1"/>
  </cols>
  <sheetData>
    <row r="1" spans="1:39" ht="18" x14ac:dyDescent="0.35">
      <c r="A1" s="24"/>
      <c r="B1" s="24"/>
      <c r="C1" s="24"/>
      <c r="D1" s="24"/>
      <c r="E1" s="24"/>
      <c r="F1" s="24"/>
      <c r="G1" s="24"/>
      <c r="H1" s="24"/>
      <c r="N1" s="61"/>
      <c r="Q1" s="61"/>
      <c r="T1" s="61" t="s">
        <v>39</v>
      </c>
      <c r="U1" s="61"/>
      <c r="V1" s="61"/>
      <c r="W1" s="61"/>
      <c r="Z1" s="58"/>
      <c r="AA1" s="61"/>
      <c r="AB1" s="24"/>
      <c r="AC1" s="24"/>
      <c r="AD1" s="24"/>
      <c r="AE1" s="24"/>
      <c r="AF1" s="24"/>
      <c r="AG1" s="24"/>
      <c r="AH1" s="24"/>
      <c r="AI1" s="24"/>
      <c r="AJ1" s="24"/>
    </row>
    <row r="2" spans="1:39" ht="18" customHeight="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N2" s="61"/>
      <c r="Q2" s="61"/>
      <c r="T2" s="61" t="s">
        <v>38</v>
      </c>
      <c r="U2" s="61"/>
      <c r="V2" s="61"/>
      <c r="W2" s="61"/>
      <c r="X2" s="24"/>
      <c r="Y2" s="24"/>
      <c r="Z2" s="24"/>
      <c r="AA2" s="24"/>
      <c r="AB2" s="24"/>
      <c r="AC2" s="61"/>
      <c r="AD2" s="61"/>
      <c r="AE2" s="24"/>
      <c r="AF2" s="24"/>
      <c r="AG2" s="24"/>
      <c r="AH2" s="24"/>
      <c r="AI2" s="24"/>
      <c r="AJ2" s="24"/>
    </row>
    <row r="3" spans="1:39" ht="18" customHeigh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N3" s="61"/>
      <c r="Q3" s="61"/>
      <c r="T3" s="77" t="s">
        <v>37</v>
      </c>
      <c r="U3" s="61"/>
      <c r="V3" s="61"/>
      <c r="W3" s="61"/>
      <c r="X3" s="24"/>
      <c r="Y3" s="24"/>
      <c r="Z3" s="24"/>
      <c r="AA3" s="24"/>
      <c r="AB3" s="24"/>
      <c r="AC3" s="61"/>
      <c r="AD3" s="61"/>
      <c r="AE3" s="24"/>
      <c r="AF3" s="24"/>
      <c r="AG3" s="24"/>
      <c r="AH3" s="24"/>
      <c r="AI3" s="24"/>
      <c r="AJ3" s="24"/>
    </row>
    <row r="4" spans="1:39" ht="20.25" customHeight="1" x14ac:dyDescent="0.45">
      <c r="A4" s="24"/>
      <c r="B4" s="24"/>
      <c r="C4" s="24"/>
      <c r="D4" s="24"/>
      <c r="E4" s="24"/>
      <c r="F4" s="24"/>
      <c r="G4" s="24"/>
      <c r="H4" s="24"/>
      <c r="K4" s="62"/>
      <c r="N4" s="24"/>
      <c r="O4" s="24"/>
      <c r="P4" s="24"/>
      <c r="Q4" s="62"/>
      <c r="T4" s="62" t="s">
        <v>34</v>
      </c>
      <c r="U4" s="62"/>
      <c r="V4" s="62"/>
      <c r="W4" s="62"/>
      <c r="X4" s="24"/>
      <c r="Y4" s="24"/>
      <c r="Z4" s="24"/>
      <c r="AA4" s="63"/>
      <c r="AB4" s="24"/>
      <c r="AC4" s="24"/>
      <c r="AD4" s="24"/>
      <c r="AE4" s="24"/>
      <c r="AF4" s="24"/>
      <c r="AG4" s="24"/>
      <c r="AH4" s="24"/>
      <c r="AI4" s="24"/>
      <c r="AJ4" s="24"/>
    </row>
    <row r="5" spans="1:39" ht="21" thickBo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N5" s="64"/>
      <c r="Q5" s="14"/>
      <c r="T5" s="14" t="s">
        <v>64</v>
      </c>
      <c r="U5" s="14"/>
      <c r="V5" s="14"/>
      <c r="W5" s="14"/>
      <c r="X5" s="24"/>
      <c r="Y5" s="24"/>
      <c r="Z5" s="24"/>
      <c r="AA5" s="24"/>
      <c r="AB5" s="24"/>
      <c r="AC5" s="64"/>
      <c r="AD5" s="64"/>
      <c r="AE5" s="24"/>
      <c r="AF5" s="24"/>
      <c r="AG5" s="24"/>
      <c r="AH5" s="24"/>
      <c r="AI5" s="24"/>
      <c r="AJ5" s="24"/>
      <c r="AM5" s="65"/>
    </row>
    <row r="6" spans="1:39" ht="18" thickBot="1" x14ac:dyDescent="0.35">
      <c r="A6" s="194" t="s">
        <v>60</v>
      </c>
      <c r="B6" s="195"/>
      <c r="C6" s="14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94" t="s">
        <v>61</v>
      </c>
      <c r="AE6" s="211"/>
      <c r="AF6" s="211"/>
      <c r="AG6" s="211"/>
      <c r="AH6" s="211"/>
      <c r="AI6" s="195"/>
      <c r="AJ6" s="24"/>
    </row>
    <row r="7" spans="1:39" ht="15" customHeight="1" x14ac:dyDescent="0.3">
      <c r="A7" s="191" t="s">
        <v>0</v>
      </c>
      <c r="B7" s="191" t="s">
        <v>1</v>
      </c>
      <c r="C7" s="202">
        <v>1</v>
      </c>
      <c r="D7" s="200"/>
      <c r="E7" s="201"/>
      <c r="F7" s="199">
        <v>2</v>
      </c>
      <c r="G7" s="200"/>
      <c r="H7" s="201"/>
      <c r="I7" s="199">
        <v>3</v>
      </c>
      <c r="J7" s="200"/>
      <c r="K7" s="201"/>
      <c r="L7" s="199">
        <v>4</v>
      </c>
      <c r="M7" s="200"/>
      <c r="N7" s="201"/>
      <c r="O7" s="199">
        <v>5</v>
      </c>
      <c r="P7" s="200"/>
      <c r="Q7" s="201"/>
      <c r="R7" s="199">
        <v>6</v>
      </c>
      <c r="S7" s="200"/>
      <c r="T7" s="201"/>
      <c r="U7" s="199">
        <v>7</v>
      </c>
      <c r="V7" s="200"/>
      <c r="W7" s="201"/>
      <c r="X7" s="199">
        <v>8</v>
      </c>
      <c r="Y7" s="200"/>
      <c r="Z7" s="201"/>
      <c r="AA7" s="231" t="s">
        <v>65</v>
      </c>
      <c r="AB7" s="231" t="s">
        <v>66</v>
      </c>
      <c r="AC7" s="231" t="s">
        <v>67</v>
      </c>
      <c r="AD7" s="309" t="s">
        <v>33</v>
      </c>
      <c r="AE7" s="306" t="s">
        <v>14</v>
      </c>
      <c r="AF7" s="307"/>
      <c r="AG7" s="306" t="s">
        <v>35</v>
      </c>
      <c r="AH7" s="307"/>
      <c r="AI7" s="309" t="s">
        <v>2</v>
      </c>
      <c r="AJ7" s="24"/>
    </row>
    <row r="8" spans="1:39" ht="15" customHeight="1" x14ac:dyDescent="0.3">
      <c r="A8" s="193"/>
      <c r="B8" s="193"/>
      <c r="C8" s="202"/>
      <c r="D8" s="203"/>
      <c r="E8" s="204"/>
      <c r="F8" s="202"/>
      <c r="G8" s="203"/>
      <c r="H8" s="204"/>
      <c r="I8" s="202"/>
      <c r="J8" s="203"/>
      <c r="K8" s="204"/>
      <c r="L8" s="202"/>
      <c r="M8" s="203"/>
      <c r="N8" s="204"/>
      <c r="O8" s="202"/>
      <c r="P8" s="203"/>
      <c r="Q8" s="204"/>
      <c r="R8" s="202"/>
      <c r="S8" s="203"/>
      <c r="T8" s="204"/>
      <c r="U8" s="202"/>
      <c r="V8" s="203"/>
      <c r="W8" s="204"/>
      <c r="X8" s="202"/>
      <c r="Y8" s="203"/>
      <c r="Z8" s="204"/>
      <c r="AA8" s="309"/>
      <c r="AB8" s="309"/>
      <c r="AC8" s="309"/>
      <c r="AD8" s="309"/>
      <c r="AE8" s="306"/>
      <c r="AF8" s="307"/>
      <c r="AG8" s="306"/>
      <c r="AH8" s="307"/>
      <c r="AI8" s="309"/>
      <c r="AJ8" s="24"/>
    </row>
    <row r="9" spans="1:39" ht="20.25" customHeight="1" thickBot="1" x14ac:dyDescent="0.35">
      <c r="A9" s="192"/>
      <c r="B9" s="192"/>
      <c r="C9" s="202"/>
      <c r="D9" s="203"/>
      <c r="E9" s="204"/>
      <c r="F9" s="202"/>
      <c r="G9" s="203"/>
      <c r="H9" s="204"/>
      <c r="I9" s="202"/>
      <c r="J9" s="203"/>
      <c r="K9" s="204"/>
      <c r="L9" s="202"/>
      <c r="M9" s="203"/>
      <c r="N9" s="204"/>
      <c r="O9" s="202"/>
      <c r="P9" s="203"/>
      <c r="Q9" s="204"/>
      <c r="R9" s="202"/>
      <c r="S9" s="203"/>
      <c r="T9" s="204"/>
      <c r="U9" s="202"/>
      <c r="V9" s="203"/>
      <c r="W9" s="204"/>
      <c r="X9" s="202"/>
      <c r="Y9" s="203"/>
      <c r="Z9" s="204"/>
      <c r="AA9" s="232"/>
      <c r="AB9" s="232"/>
      <c r="AC9" s="232"/>
      <c r="AD9" s="232"/>
      <c r="AE9" s="229"/>
      <c r="AF9" s="308"/>
      <c r="AG9" s="229"/>
      <c r="AH9" s="308"/>
      <c r="AI9" s="232"/>
      <c r="AJ9" s="24"/>
    </row>
    <row r="10" spans="1:39" ht="24.9" customHeight="1" x14ac:dyDescent="0.3">
      <c r="A10" s="191">
        <v>1</v>
      </c>
      <c r="B10" s="228" t="str">
        <f>Лист1!C11</f>
        <v>«Алтай-2»                                               ВКО</v>
      </c>
      <c r="C10" s="283"/>
      <c r="D10" s="80"/>
      <c r="E10" s="81"/>
      <c r="F10" s="89">
        <v>0</v>
      </c>
      <c r="G10" s="90" t="s">
        <v>81</v>
      </c>
      <c r="H10" s="91">
        <v>3</v>
      </c>
      <c r="I10" s="157">
        <v>3</v>
      </c>
      <c r="J10" s="158" t="s">
        <v>81</v>
      </c>
      <c r="K10" s="159">
        <v>0</v>
      </c>
      <c r="L10" s="157">
        <v>3</v>
      </c>
      <c r="M10" s="158" t="s">
        <v>81</v>
      </c>
      <c r="N10" s="159">
        <v>0</v>
      </c>
      <c r="O10" s="157">
        <v>3</v>
      </c>
      <c r="P10" s="158" t="s">
        <v>81</v>
      </c>
      <c r="Q10" s="159">
        <v>1</v>
      </c>
      <c r="R10" s="157">
        <v>3</v>
      </c>
      <c r="S10" s="158" t="s">
        <v>81</v>
      </c>
      <c r="T10" s="159">
        <v>0</v>
      </c>
      <c r="U10" s="157">
        <v>3</v>
      </c>
      <c r="V10" s="158" t="s">
        <v>81</v>
      </c>
      <c r="W10" s="159">
        <v>0</v>
      </c>
      <c r="X10" s="157">
        <v>3</v>
      </c>
      <c r="Y10" s="158" t="s">
        <v>81</v>
      </c>
      <c r="Z10" s="159">
        <v>0</v>
      </c>
      <c r="AA10" s="281" t="s">
        <v>68</v>
      </c>
      <c r="AB10" s="294">
        <v>18</v>
      </c>
      <c r="AC10" s="245">
        <v>86</v>
      </c>
      <c r="AD10" s="245">
        <v>29</v>
      </c>
      <c r="AE10" s="116">
        <v>94</v>
      </c>
      <c r="AF10" s="117">
        <v>34</v>
      </c>
      <c r="AG10" s="66">
        <v>2977</v>
      </c>
      <c r="AH10" s="67">
        <v>2566</v>
      </c>
      <c r="AI10" s="286">
        <v>1</v>
      </c>
      <c r="AJ10" s="24"/>
    </row>
    <row r="11" spans="1:39" ht="16.8" customHeight="1" thickBot="1" x14ac:dyDescent="0.35">
      <c r="A11" s="192"/>
      <c r="B11" s="229"/>
      <c r="C11" s="284"/>
      <c r="D11" s="92"/>
      <c r="E11" s="93"/>
      <c r="F11" s="84"/>
      <c r="G11" s="87">
        <v>0</v>
      </c>
      <c r="H11" s="85"/>
      <c r="I11" s="160"/>
      <c r="J11" s="161">
        <v>3</v>
      </c>
      <c r="K11" s="162"/>
      <c r="L11" s="160"/>
      <c r="M11" s="161">
        <v>3</v>
      </c>
      <c r="N11" s="162"/>
      <c r="O11" s="160"/>
      <c r="P11" s="161">
        <v>3</v>
      </c>
      <c r="Q11" s="162"/>
      <c r="R11" s="160"/>
      <c r="S11" s="161">
        <v>3</v>
      </c>
      <c r="T11" s="162"/>
      <c r="U11" s="160"/>
      <c r="V11" s="161">
        <v>3</v>
      </c>
      <c r="W11" s="162"/>
      <c r="X11" s="160"/>
      <c r="Y11" s="161">
        <v>3</v>
      </c>
      <c r="Z11" s="162"/>
      <c r="AA11" s="282"/>
      <c r="AB11" s="295"/>
      <c r="AC11" s="295"/>
      <c r="AD11" s="289"/>
      <c r="AE11" s="304">
        <v>2.7646999999999999</v>
      </c>
      <c r="AF11" s="305"/>
      <c r="AG11" s="302">
        <v>1.1599999999999999</v>
      </c>
      <c r="AH11" s="303"/>
      <c r="AI11" s="287"/>
      <c r="AJ11" s="24"/>
    </row>
    <row r="12" spans="1:39" ht="24.9" customHeight="1" thickTop="1" thickBot="1" x14ac:dyDescent="0.35">
      <c r="A12" s="191">
        <v>2</v>
      </c>
      <c r="B12" s="228" t="str">
        <f>Лист1!C13</f>
        <v>«Павлодар-2»                           г.Павлодар</v>
      </c>
      <c r="C12" s="157">
        <v>3</v>
      </c>
      <c r="D12" s="158" t="s">
        <v>81</v>
      </c>
      <c r="E12" s="159">
        <v>0</v>
      </c>
      <c r="F12" s="300"/>
      <c r="G12" s="80"/>
      <c r="H12" s="80"/>
      <c r="I12" s="89">
        <v>1</v>
      </c>
      <c r="J12" s="90" t="s">
        <v>81</v>
      </c>
      <c r="K12" s="91">
        <v>3</v>
      </c>
      <c r="L12" s="157">
        <v>3</v>
      </c>
      <c r="M12" s="158" t="s">
        <v>81</v>
      </c>
      <c r="N12" s="159">
        <v>1</v>
      </c>
      <c r="O12" s="157">
        <v>3</v>
      </c>
      <c r="P12" s="158" t="s">
        <v>81</v>
      </c>
      <c r="Q12" s="159">
        <v>2</v>
      </c>
      <c r="R12" s="89">
        <v>0</v>
      </c>
      <c r="S12" s="90" t="s">
        <v>81</v>
      </c>
      <c r="T12" s="91">
        <v>3</v>
      </c>
      <c r="U12" s="157">
        <v>3</v>
      </c>
      <c r="V12" s="158" t="s">
        <v>81</v>
      </c>
      <c r="W12" s="159">
        <v>2</v>
      </c>
      <c r="X12" s="157">
        <v>3</v>
      </c>
      <c r="Y12" s="158" t="s">
        <v>81</v>
      </c>
      <c r="Z12" s="159">
        <v>2</v>
      </c>
      <c r="AA12" s="281" t="s">
        <v>69</v>
      </c>
      <c r="AB12" s="294">
        <v>12</v>
      </c>
      <c r="AC12" s="288" t="s">
        <v>87</v>
      </c>
      <c r="AD12" s="288" t="s">
        <v>71</v>
      </c>
      <c r="AE12" s="129">
        <v>92</v>
      </c>
      <c r="AF12" s="129">
        <v>42</v>
      </c>
      <c r="AG12" s="66">
        <v>3121</v>
      </c>
      <c r="AH12" s="67">
        <v>2765</v>
      </c>
      <c r="AI12" s="286">
        <v>2</v>
      </c>
      <c r="AJ12" s="24"/>
    </row>
    <row r="13" spans="1:39" ht="17.399999999999999" customHeight="1" thickBot="1" x14ac:dyDescent="0.35">
      <c r="A13" s="192"/>
      <c r="B13" s="229"/>
      <c r="C13" s="163"/>
      <c r="D13" s="161">
        <v>3</v>
      </c>
      <c r="E13" s="164"/>
      <c r="F13" s="301"/>
      <c r="G13" s="92"/>
      <c r="H13" s="92"/>
      <c r="I13" s="86"/>
      <c r="J13" s="87">
        <v>0</v>
      </c>
      <c r="K13" s="88"/>
      <c r="L13" s="160"/>
      <c r="M13" s="161">
        <v>3</v>
      </c>
      <c r="N13" s="162"/>
      <c r="O13" s="160"/>
      <c r="P13" s="161">
        <v>2</v>
      </c>
      <c r="Q13" s="162"/>
      <c r="R13" s="87"/>
      <c r="S13" s="87">
        <v>0</v>
      </c>
      <c r="T13" s="87"/>
      <c r="U13" s="160"/>
      <c r="V13" s="161">
        <v>2</v>
      </c>
      <c r="W13" s="162"/>
      <c r="X13" s="160"/>
      <c r="Y13" s="161">
        <v>2</v>
      </c>
      <c r="Z13" s="162"/>
      <c r="AA13" s="282"/>
      <c r="AB13" s="295"/>
      <c r="AC13" s="295"/>
      <c r="AD13" s="289"/>
      <c r="AE13" s="298">
        <v>2.1905000000000001</v>
      </c>
      <c r="AF13" s="299"/>
      <c r="AG13" s="296">
        <v>1.129</v>
      </c>
      <c r="AH13" s="297"/>
      <c r="AI13" s="287"/>
      <c r="AJ13" s="24"/>
    </row>
    <row r="14" spans="1:39" ht="24.9" customHeight="1" x14ac:dyDescent="0.3">
      <c r="A14" s="191">
        <v>3</v>
      </c>
      <c r="B14" s="228" t="str">
        <f>Лист1!C15</f>
        <v>«Буревестник-2»                        г.Алматы</v>
      </c>
      <c r="C14" s="89">
        <v>0</v>
      </c>
      <c r="D14" s="90" t="s">
        <v>81</v>
      </c>
      <c r="E14" s="91">
        <v>3</v>
      </c>
      <c r="F14" s="157">
        <v>3</v>
      </c>
      <c r="G14" s="158" t="s">
        <v>81</v>
      </c>
      <c r="H14" s="159">
        <v>1</v>
      </c>
      <c r="I14" s="285"/>
      <c r="J14" s="165"/>
      <c r="K14" s="166"/>
      <c r="L14" s="157">
        <v>3</v>
      </c>
      <c r="M14" s="158" t="s">
        <v>81</v>
      </c>
      <c r="N14" s="159">
        <v>1</v>
      </c>
      <c r="O14" s="157">
        <v>3</v>
      </c>
      <c r="P14" s="158" t="s">
        <v>81</v>
      </c>
      <c r="Q14" s="159">
        <v>1</v>
      </c>
      <c r="R14" s="89">
        <v>1</v>
      </c>
      <c r="S14" s="90" t="s">
        <v>81</v>
      </c>
      <c r="T14" s="91">
        <v>3</v>
      </c>
      <c r="U14" s="157">
        <v>3</v>
      </c>
      <c r="V14" s="158" t="s">
        <v>81</v>
      </c>
      <c r="W14" s="159">
        <v>0</v>
      </c>
      <c r="X14" s="157">
        <v>3</v>
      </c>
      <c r="Y14" s="158" t="s">
        <v>81</v>
      </c>
      <c r="Z14" s="159">
        <v>1</v>
      </c>
      <c r="AA14" s="281" t="s">
        <v>70</v>
      </c>
      <c r="AB14" s="294">
        <v>15</v>
      </c>
      <c r="AC14" s="288" t="s">
        <v>84</v>
      </c>
      <c r="AD14" s="288" t="s">
        <v>58</v>
      </c>
      <c r="AE14" s="66">
        <v>74</v>
      </c>
      <c r="AF14" s="67">
        <v>56</v>
      </c>
      <c r="AG14" s="66">
        <v>2972</v>
      </c>
      <c r="AH14" s="67">
        <v>2756</v>
      </c>
      <c r="AI14" s="286">
        <v>4</v>
      </c>
      <c r="AJ14" s="24"/>
    </row>
    <row r="15" spans="1:39" ht="15.6" customHeight="1" thickBot="1" x14ac:dyDescent="0.35">
      <c r="A15" s="192"/>
      <c r="B15" s="229"/>
      <c r="C15" s="172"/>
      <c r="D15" s="87">
        <v>0</v>
      </c>
      <c r="E15" s="87"/>
      <c r="F15" s="163"/>
      <c r="G15" s="161">
        <v>3</v>
      </c>
      <c r="H15" s="164"/>
      <c r="I15" s="285"/>
      <c r="J15" s="165"/>
      <c r="K15" s="166"/>
      <c r="L15" s="167"/>
      <c r="M15" s="161">
        <v>3</v>
      </c>
      <c r="N15" s="180"/>
      <c r="O15" s="167"/>
      <c r="P15" s="161">
        <v>3</v>
      </c>
      <c r="Q15" s="167"/>
      <c r="R15" s="86"/>
      <c r="S15" s="87">
        <v>0</v>
      </c>
      <c r="T15" s="88"/>
      <c r="U15" s="163"/>
      <c r="V15" s="161">
        <v>3</v>
      </c>
      <c r="W15" s="164"/>
      <c r="X15" s="163"/>
      <c r="Y15" s="161">
        <v>3</v>
      </c>
      <c r="Z15" s="164"/>
      <c r="AA15" s="282"/>
      <c r="AB15" s="295"/>
      <c r="AC15" s="295"/>
      <c r="AD15" s="289"/>
      <c r="AE15" s="292">
        <v>1.3213999999999999</v>
      </c>
      <c r="AF15" s="293"/>
      <c r="AG15" s="296">
        <v>1.0780000000000001</v>
      </c>
      <c r="AH15" s="297"/>
      <c r="AI15" s="287"/>
      <c r="AJ15" s="24"/>
    </row>
    <row r="16" spans="1:39" ht="24.9" customHeight="1" x14ac:dyDescent="0.3">
      <c r="A16" s="191">
        <v>4</v>
      </c>
      <c r="B16" s="228" t="str">
        <f>Лист1!C17</f>
        <v>«Есиль СК-2»                  г.Петропавловск</v>
      </c>
      <c r="C16" s="89">
        <v>0</v>
      </c>
      <c r="D16" s="90" t="s">
        <v>81</v>
      </c>
      <c r="E16" s="91">
        <v>3</v>
      </c>
      <c r="F16" s="89">
        <v>1</v>
      </c>
      <c r="G16" s="90" t="s">
        <v>81</v>
      </c>
      <c r="H16" s="91">
        <v>3</v>
      </c>
      <c r="I16" s="89">
        <v>1</v>
      </c>
      <c r="J16" s="90" t="s">
        <v>81</v>
      </c>
      <c r="K16" s="91">
        <v>3</v>
      </c>
      <c r="L16" s="300"/>
      <c r="M16" s="80"/>
      <c r="N16" s="80"/>
      <c r="O16" s="89">
        <v>0</v>
      </c>
      <c r="P16" s="90" t="s">
        <v>81</v>
      </c>
      <c r="Q16" s="91">
        <v>3</v>
      </c>
      <c r="R16" s="157">
        <v>3</v>
      </c>
      <c r="S16" s="158" t="s">
        <v>81</v>
      </c>
      <c r="T16" s="159">
        <v>2</v>
      </c>
      <c r="U16" s="157">
        <v>3</v>
      </c>
      <c r="V16" s="158" t="s">
        <v>81</v>
      </c>
      <c r="W16" s="159">
        <v>2</v>
      </c>
      <c r="X16" s="157">
        <v>3</v>
      </c>
      <c r="Y16" s="158" t="s">
        <v>81</v>
      </c>
      <c r="Z16" s="159">
        <v>2</v>
      </c>
      <c r="AA16" s="281" t="s">
        <v>71</v>
      </c>
      <c r="AB16" s="294">
        <v>6</v>
      </c>
      <c r="AC16" s="288" t="s">
        <v>82</v>
      </c>
      <c r="AD16" s="288" t="s">
        <v>83</v>
      </c>
      <c r="AE16" s="66">
        <v>53</v>
      </c>
      <c r="AF16" s="67">
        <v>80</v>
      </c>
      <c r="AG16" s="66">
        <v>2864</v>
      </c>
      <c r="AH16" s="67">
        <v>3066</v>
      </c>
      <c r="AI16" s="286">
        <v>5</v>
      </c>
      <c r="AJ16" s="24"/>
    </row>
    <row r="17" spans="1:36" ht="17.399999999999999" customHeight="1" thickBot="1" x14ac:dyDescent="0.35">
      <c r="A17" s="192"/>
      <c r="B17" s="229"/>
      <c r="C17" s="172"/>
      <c r="D17" s="87">
        <v>0</v>
      </c>
      <c r="E17" s="173"/>
      <c r="F17" s="86"/>
      <c r="G17" s="87">
        <v>0</v>
      </c>
      <c r="H17" s="88"/>
      <c r="I17" s="86"/>
      <c r="J17" s="87">
        <v>0</v>
      </c>
      <c r="K17" s="88"/>
      <c r="L17" s="301"/>
      <c r="M17" s="92"/>
      <c r="N17" s="92"/>
      <c r="O17" s="87"/>
      <c r="P17" s="87">
        <v>0</v>
      </c>
      <c r="Q17" s="173"/>
      <c r="R17" s="161"/>
      <c r="S17" s="161">
        <v>2</v>
      </c>
      <c r="T17" s="161"/>
      <c r="U17" s="160"/>
      <c r="V17" s="161">
        <v>2</v>
      </c>
      <c r="W17" s="162"/>
      <c r="X17" s="160"/>
      <c r="Y17" s="161">
        <v>2</v>
      </c>
      <c r="Z17" s="162"/>
      <c r="AA17" s="282"/>
      <c r="AB17" s="295"/>
      <c r="AC17" s="295"/>
      <c r="AD17" s="289"/>
      <c r="AE17" s="292">
        <v>0.66249999999999998</v>
      </c>
      <c r="AF17" s="293"/>
      <c r="AG17" s="296">
        <v>0.93400000000000005</v>
      </c>
      <c r="AH17" s="297"/>
      <c r="AI17" s="287"/>
      <c r="AJ17" s="24"/>
    </row>
    <row r="18" spans="1:36" ht="24.9" customHeight="1" x14ac:dyDescent="0.3">
      <c r="A18" s="191">
        <v>5</v>
      </c>
      <c r="B18" s="228" t="str">
        <f>Лист1!C19</f>
        <v>«Мангыстау-2»                                              г. Актау</v>
      </c>
      <c r="C18" s="89">
        <v>1</v>
      </c>
      <c r="D18" s="90" t="s">
        <v>81</v>
      </c>
      <c r="E18" s="91">
        <v>3</v>
      </c>
      <c r="F18" s="89">
        <v>2</v>
      </c>
      <c r="G18" s="90" t="s">
        <v>81</v>
      </c>
      <c r="H18" s="91">
        <v>3</v>
      </c>
      <c r="I18" s="89">
        <v>1</v>
      </c>
      <c r="J18" s="90" t="s">
        <v>81</v>
      </c>
      <c r="K18" s="91">
        <v>3</v>
      </c>
      <c r="L18" s="157">
        <v>3</v>
      </c>
      <c r="M18" s="158" t="s">
        <v>81</v>
      </c>
      <c r="N18" s="159">
        <v>0</v>
      </c>
      <c r="O18" s="285"/>
      <c r="P18" s="165"/>
      <c r="Q18" s="174"/>
      <c r="R18" s="89">
        <v>1</v>
      </c>
      <c r="S18" s="90" t="s">
        <v>81</v>
      </c>
      <c r="T18" s="91">
        <v>3</v>
      </c>
      <c r="U18" s="157">
        <v>3</v>
      </c>
      <c r="V18" s="158" t="s">
        <v>81</v>
      </c>
      <c r="W18" s="159">
        <v>0</v>
      </c>
      <c r="X18" s="89">
        <v>1</v>
      </c>
      <c r="Y18" s="90" t="s">
        <v>81</v>
      </c>
      <c r="Z18" s="91">
        <v>3</v>
      </c>
      <c r="AA18" s="281" t="s">
        <v>72</v>
      </c>
      <c r="AB18" s="294">
        <v>7</v>
      </c>
      <c r="AC18" s="288" t="s">
        <v>85</v>
      </c>
      <c r="AD18" s="288" t="s">
        <v>86</v>
      </c>
      <c r="AE18" s="66">
        <v>41</v>
      </c>
      <c r="AF18" s="67">
        <v>88</v>
      </c>
      <c r="AG18" s="68">
        <v>2653</v>
      </c>
      <c r="AH18" s="69">
        <v>2950</v>
      </c>
      <c r="AI18" s="286">
        <v>8</v>
      </c>
      <c r="AJ18" s="24"/>
    </row>
    <row r="19" spans="1:36" ht="15.6" customHeight="1" thickBot="1" x14ac:dyDescent="0.35">
      <c r="A19" s="192"/>
      <c r="B19" s="229"/>
      <c r="C19" s="84"/>
      <c r="D19" s="87">
        <v>0</v>
      </c>
      <c r="E19" s="85"/>
      <c r="F19" s="79"/>
      <c r="G19" s="87">
        <v>1</v>
      </c>
      <c r="H19" s="79"/>
      <c r="I19" s="86"/>
      <c r="J19" s="87">
        <v>0</v>
      </c>
      <c r="K19" s="88"/>
      <c r="L19" s="163"/>
      <c r="M19" s="161">
        <v>3</v>
      </c>
      <c r="N19" s="164"/>
      <c r="O19" s="285"/>
      <c r="P19" s="165"/>
      <c r="Q19" s="166"/>
      <c r="R19" s="86"/>
      <c r="S19" s="87">
        <v>0</v>
      </c>
      <c r="T19" s="88"/>
      <c r="U19" s="163"/>
      <c r="V19" s="161">
        <v>3</v>
      </c>
      <c r="W19" s="164"/>
      <c r="X19" s="86"/>
      <c r="Y19" s="87">
        <v>0</v>
      </c>
      <c r="Z19" s="88"/>
      <c r="AA19" s="282"/>
      <c r="AB19" s="295"/>
      <c r="AC19" s="295"/>
      <c r="AD19" s="289"/>
      <c r="AE19" s="292">
        <v>0.46589999999999998</v>
      </c>
      <c r="AF19" s="293"/>
      <c r="AG19" s="290">
        <v>0.89900000000000002</v>
      </c>
      <c r="AH19" s="291"/>
      <c r="AI19" s="287"/>
      <c r="AJ19" s="24"/>
    </row>
    <row r="20" spans="1:36" ht="24.9" customHeight="1" x14ac:dyDescent="0.3">
      <c r="A20" s="191">
        <v>6</v>
      </c>
      <c r="B20" s="228" t="str">
        <f>Лист1!C21</f>
        <v>«Тараз-2»                                         г.Тараз</v>
      </c>
      <c r="C20" s="89">
        <v>0</v>
      </c>
      <c r="D20" s="90" t="s">
        <v>81</v>
      </c>
      <c r="E20" s="91">
        <v>3</v>
      </c>
      <c r="F20" s="157">
        <v>3</v>
      </c>
      <c r="G20" s="158" t="s">
        <v>81</v>
      </c>
      <c r="H20" s="159">
        <v>0</v>
      </c>
      <c r="I20" s="157">
        <v>3</v>
      </c>
      <c r="J20" s="158" t="s">
        <v>81</v>
      </c>
      <c r="K20" s="159">
        <v>1</v>
      </c>
      <c r="L20" s="89">
        <v>2</v>
      </c>
      <c r="M20" s="90" t="s">
        <v>81</v>
      </c>
      <c r="N20" s="91">
        <v>3</v>
      </c>
      <c r="O20" s="157">
        <v>3</v>
      </c>
      <c r="P20" s="158" t="s">
        <v>81</v>
      </c>
      <c r="Q20" s="159">
        <v>1</v>
      </c>
      <c r="R20" s="80"/>
      <c r="S20" s="80"/>
      <c r="T20" s="80"/>
      <c r="U20" s="89">
        <v>3</v>
      </c>
      <c r="V20" s="90" t="s">
        <v>81</v>
      </c>
      <c r="W20" s="91">
        <v>1</v>
      </c>
      <c r="X20" s="157">
        <v>3</v>
      </c>
      <c r="Y20" s="158" t="s">
        <v>81</v>
      </c>
      <c r="Z20" s="159">
        <v>2</v>
      </c>
      <c r="AA20" s="281" t="s">
        <v>73</v>
      </c>
      <c r="AB20" s="294">
        <v>15</v>
      </c>
      <c r="AC20" s="288" t="s">
        <v>68</v>
      </c>
      <c r="AD20" s="288" t="s">
        <v>90</v>
      </c>
      <c r="AE20" s="70">
        <v>78</v>
      </c>
      <c r="AF20" s="71">
        <v>53</v>
      </c>
      <c r="AG20" s="72">
        <v>2947</v>
      </c>
      <c r="AH20" s="73">
        <v>2822</v>
      </c>
      <c r="AI20" s="286">
        <v>3</v>
      </c>
      <c r="AJ20" s="24"/>
    </row>
    <row r="21" spans="1:36" ht="13.2" customHeight="1" thickBot="1" x14ac:dyDescent="0.35">
      <c r="A21" s="192"/>
      <c r="B21" s="229"/>
      <c r="C21" s="172"/>
      <c r="D21" s="87">
        <v>0</v>
      </c>
      <c r="E21" s="173"/>
      <c r="F21" s="161"/>
      <c r="G21" s="161">
        <v>3</v>
      </c>
      <c r="H21" s="161"/>
      <c r="I21" s="163"/>
      <c r="J21" s="161">
        <v>3</v>
      </c>
      <c r="K21" s="164"/>
      <c r="L21" s="87"/>
      <c r="M21" s="87">
        <v>1</v>
      </c>
      <c r="N21" s="87"/>
      <c r="O21" s="163"/>
      <c r="P21" s="161">
        <v>3</v>
      </c>
      <c r="Q21" s="164"/>
      <c r="R21" s="92"/>
      <c r="S21" s="92"/>
      <c r="T21" s="92"/>
      <c r="U21" s="86"/>
      <c r="V21" s="87">
        <v>3</v>
      </c>
      <c r="W21" s="88"/>
      <c r="X21" s="163"/>
      <c r="Y21" s="161">
        <v>2</v>
      </c>
      <c r="Z21" s="164"/>
      <c r="AA21" s="282"/>
      <c r="AB21" s="295"/>
      <c r="AC21" s="295"/>
      <c r="AD21" s="289"/>
      <c r="AE21" s="292">
        <v>1.4717</v>
      </c>
      <c r="AF21" s="293"/>
      <c r="AG21" s="290">
        <v>1.044</v>
      </c>
      <c r="AH21" s="291"/>
      <c r="AI21" s="287"/>
      <c r="AJ21" s="24"/>
    </row>
    <row r="22" spans="1:36" ht="19.8" customHeight="1" x14ac:dyDescent="0.3">
      <c r="A22" s="191">
        <v>7</v>
      </c>
      <c r="B22" s="228" t="str">
        <f>Лист1!C23</f>
        <v>«Атырау-2»                                               г. Атырау</v>
      </c>
      <c r="C22" s="89">
        <v>0</v>
      </c>
      <c r="D22" s="90" t="s">
        <v>81</v>
      </c>
      <c r="E22" s="91">
        <v>3</v>
      </c>
      <c r="F22" s="89">
        <v>2</v>
      </c>
      <c r="G22" s="90" t="s">
        <v>81</v>
      </c>
      <c r="H22" s="91">
        <v>3</v>
      </c>
      <c r="I22" s="89">
        <v>0</v>
      </c>
      <c r="J22" s="90" t="s">
        <v>81</v>
      </c>
      <c r="K22" s="91">
        <v>3</v>
      </c>
      <c r="L22" s="89">
        <v>2</v>
      </c>
      <c r="M22" s="90" t="s">
        <v>81</v>
      </c>
      <c r="N22" s="91">
        <v>3</v>
      </c>
      <c r="O22" s="89">
        <v>0</v>
      </c>
      <c r="P22" s="90" t="s">
        <v>81</v>
      </c>
      <c r="Q22" s="91">
        <v>3</v>
      </c>
      <c r="R22" s="89">
        <v>1</v>
      </c>
      <c r="S22" s="90" t="s">
        <v>81</v>
      </c>
      <c r="T22" s="91">
        <v>3</v>
      </c>
      <c r="U22" s="82"/>
      <c r="V22" s="78"/>
      <c r="W22" s="83"/>
      <c r="X22" s="157">
        <v>3</v>
      </c>
      <c r="Y22" s="158" t="s">
        <v>81</v>
      </c>
      <c r="Z22" s="159">
        <v>2</v>
      </c>
      <c r="AA22" s="281" t="s">
        <v>74</v>
      </c>
      <c r="AB22" s="294">
        <v>4</v>
      </c>
      <c r="AC22" s="288" t="s">
        <v>91</v>
      </c>
      <c r="AD22" s="288" t="s">
        <v>92</v>
      </c>
      <c r="AE22" s="66">
        <v>51</v>
      </c>
      <c r="AF22" s="67">
        <v>85</v>
      </c>
      <c r="AG22" s="68">
        <v>2804</v>
      </c>
      <c r="AH22" s="69">
        <v>3117</v>
      </c>
      <c r="AI22" s="286">
        <v>6</v>
      </c>
      <c r="AJ22" s="24"/>
    </row>
    <row r="23" spans="1:36" ht="16.8" customHeight="1" thickBot="1" x14ac:dyDescent="0.35">
      <c r="A23" s="192"/>
      <c r="B23" s="229"/>
      <c r="C23" s="86"/>
      <c r="D23" s="87">
        <v>0</v>
      </c>
      <c r="E23" s="88"/>
      <c r="F23" s="79"/>
      <c r="G23" s="87">
        <v>1</v>
      </c>
      <c r="H23" s="79"/>
      <c r="I23" s="84"/>
      <c r="J23" s="87">
        <v>0</v>
      </c>
      <c r="K23" s="85"/>
      <c r="L23" s="79"/>
      <c r="M23" s="87">
        <v>1</v>
      </c>
      <c r="N23" s="79"/>
      <c r="O23" s="84"/>
      <c r="P23" s="87">
        <v>0</v>
      </c>
      <c r="Q23" s="85"/>
      <c r="R23" s="79"/>
      <c r="S23" s="87">
        <v>0</v>
      </c>
      <c r="T23" s="79"/>
      <c r="U23" s="82"/>
      <c r="V23" s="78"/>
      <c r="W23" s="83"/>
      <c r="X23" s="163"/>
      <c r="Y23" s="161">
        <v>2</v>
      </c>
      <c r="Z23" s="164"/>
      <c r="AA23" s="282"/>
      <c r="AB23" s="295"/>
      <c r="AC23" s="295"/>
      <c r="AD23" s="289"/>
      <c r="AE23" s="292">
        <v>0.6</v>
      </c>
      <c r="AF23" s="293"/>
      <c r="AG23" s="290">
        <v>0.9</v>
      </c>
      <c r="AH23" s="291"/>
      <c r="AI23" s="287"/>
      <c r="AJ23" s="24"/>
    </row>
    <row r="24" spans="1:36" ht="24.6" customHeight="1" x14ac:dyDescent="0.3">
      <c r="A24" s="191">
        <v>8</v>
      </c>
      <c r="B24" s="228" t="str">
        <f>Лист1!C25</f>
        <v>«Ушкын-Кокшетау-2»                         г.Кокшетау</v>
      </c>
      <c r="C24" s="89">
        <v>0</v>
      </c>
      <c r="D24" s="90" t="s">
        <v>81</v>
      </c>
      <c r="E24" s="91">
        <v>3</v>
      </c>
      <c r="F24" s="89">
        <v>2</v>
      </c>
      <c r="G24" s="90" t="s">
        <v>81</v>
      </c>
      <c r="H24" s="91">
        <v>3</v>
      </c>
      <c r="I24" s="89">
        <v>1</v>
      </c>
      <c r="J24" s="90" t="s">
        <v>81</v>
      </c>
      <c r="K24" s="91">
        <v>3</v>
      </c>
      <c r="L24" s="89">
        <v>2</v>
      </c>
      <c r="M24" s="90" t="s">
        <v>81</v>
      </c>
      <c r="N24" s="91">
        <v>3</v>
      </c>
      <c r="O24" s="157">
        <v>3</v>
      </c>
      <c r="P24" s="158" t="s">
        <v>81</v>
      </c>
      <c r="Q24" s="159">
        <v>1</v>
      </c>
      <c r="R24" s="89">
        <v>2</v>
      </c>
      <c r="S24" s="90" t="s">
        <v>81</v>
      </c>
      <c r="T24" s="91">
        <v>3</v>
      </c>
      <c r="U24" s="89">
        <v>2</v>
      </c>
      <c r="V24" s="90" t="s">
        <v>81</v>
      </c>
      <c r="W24" s="91">
        <v>3</v>
      </c>
      <c r="X24" s="283"/>
      <c r="Y24" s="80"/>
      <c r="Z24" s="81"/>
      <c r="AA24" s="281" t="s">
        <v>58</v>
      </c>
      <c r="AB24" s="294">
        <v>7</v>
      </c>
      <c r="AC24" s="288" t="s">
        <v>88</v>
      </c>
      <c r="AD24" s="288" t="s">
        <v>89</v>
      </c>
      <c r="AE24" s="70">
        <v>45</v>
      </c>
      <c r="AF24" s="71">
        <v>90</v>
      </c>
      <c r="AG24" s="72">
        <v>2828</v>
      </c>
      <c r="AH24" s="73">
        <v>3066</v>
      </c>
      <c r="AI24" s="286">
        <v>7</v>
      </c>
      <c r="AJ24" s="24"/>
    </row>
    <row r="25" spans="1:36" ht="24.6" customHeight="1" thickBot="1" x14ac:dyDescent="0.35">
      <c r="A25" s="192"/>
      <c r="B25" s="229"/>
      <c r="C25" s="86"/>
      <c r="D25" s="87">
        <v>0</v>
      </c>
      <c r="E25" s="88"/>
      <c r="F25" s="87"/>
      <c r="G25" s="87">
        <v>1</v>
      </c>
      <c r="H25" s="87"/>
      <c r="I25" s="86"/>
      <c r="J25" s="87">
        <v>0</v>
      </c>
      <c r="K25" s="88"/>
      <c r="L25" s="87"/>
      <c r="M25" s="87">
        <v>1</v>
      </c>
      <c r="N25" s="87"/>
      <c r="O25" s="175"/>
      <c r="P25" s="176">
        <v>3</v>
      </c>
      <c r="Q25" s="177"/>
      <c r="R25" s="178"/>
      <c r="S25" s="87">
        <v>1</v>
      </c>
      <c r="T25" s="173"/>
      <c r="U25" s="87"/>
      <c r="V25" s="87">
        <v>1</v>
      </c>
      <c r="W25" s="87"/>
      <c r="X25" s="284"/>
      <c r="Y25" s="92"/>
      <c r="Z25" s="93"/>
      <c r="AA25" s="282"/>
      <c r="AB25" s="295"/>
      <c r="AC25" s="295"/>
      <c r="AD25" s="289"/>
      <c r="AE25" s="292">
        <v>0.5</v>
      </c>
      <c r="AF25" s="293"/>
      <c r="AG25" s="290">
        <v>0.92200000000000004</v>
      </c>
      <c r="AH25" s="291"/>
      <c r="AI25" s="287"/>
      <c r="AJ25" s="24"/>
    </row>
    <row r="26" spans="1:36" s="24" customFormat="1" ht="17.399999999999999" x14ac:dyDescent="0.3">
      <c r="A26" s="1" t="s">
        <v>40</v>
      </c>
      <c r="H26" s="1" t="s">
        <v>77</v>
      </c>
      <c r="K26" s="1"/>
      <c r="Q26" s="1" t="s">
        <v>76</v>
      </c>
      <c r="R26" s="1"/>
      <c r="S26" s="1"/>
      <c r="T26" s="1"/>
      <c r="U26" s="1"/>
      <c r="V26" s="1"/>
      <c r="W26" s="1"/>
      <c r="Z26" s="1"/>
      <c r="AG26" s="1" t="s">
        <v>75</v>
      </c>
    </row>
    <row r="28" spans="1:36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</row>
  </sheetData>
  <mergeCells count="97"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  <mergeCell ref="AD6:AI6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B18:AB19"/>
    <mergeCell ref="AC14:AC15"/>
    <mergeCell ref="AB16:AB17"/>
    <mergeCell ref="AC16:AC17"/>
    <mergeCell ref="AB14:AB15"/>
    <mergeCell ref="AC18:AC19"/>
    <mergeCell ref="AB24:AB25"/>
    <mergeCell ref="AB20:AB21"/>
    <mergeCell ref="AB22:AB23"/>
    <mergeCell ref="AC24:AC25"/>
    <mergeCell ref="AC22:AC23"/>
    <mergeCell ref="AC20:AC21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</mergeCells>
  <phoneticPr fontId="10" type="noConversion"/>
  <pageMargins left="0.17" right="0.16" top="0.19" bottom="0.17" header="0.17" footer="0.1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2022-04-09T13:43:45Z</dcterms:modified>
</cp:coreProperties>
</file>